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80" windowWidth="15135" windowHeight="9240"/>
  </bookViews>
  <sheets>
    <sheet name="1) IVECO - izmjena 06 11 2017" sheetId="1" r:id="rId1"/>
    <sheet name="2) MERCEDES" sheetId="3" r:id="rId2"/>
    <sheet name="3) MAN" sheetId="2" r:id="rId3"/>
  </sheets>
  <definedNames>
    <definedName name="_xlnm.Print_Titles" localSheetId="0">'1) IVECO - izmjena 06 11 2017'!$13:$15</definedName>
    <definedName name="_xlnm.Print_Titles" localSheetId="1">'2) MERCEDES'!$13:$15</definedName>
    <definedName name="_xlnm.Print_Titles" localSheetId="2">'3) MAN'!$13:$15</definedName>
  </definedNames>
  <calcPr calcId="145621"/>
</workbook>
</file>

<file path=xl/calcChain.xml><?xml version="1.0" encoding="utf-8"?>
<calcChain xmlns="http://schemas.openxmlformats.org/spreadsheetml/2006/main">
  <c r="S19" i="3" l="1"/>
  <c r="T19" i="3"/>
  <c r="R19" i="3"/>
  <c r="S20" i="2"/>
  <c r="T20" i="2"/>
  <c r="O26" i="1"/>
  <c r="O27" i="1"/>
  <c r="O28" i="1"/>
  <c r="O29" i="1"/>
  <c r="O30" i="1"/>
  <c r="O31" i="1"/>
  <c r="O32" i="1"/>
  <c r="O33" i="1"/>
  <c r="O34" i="1"/>
  <c r="O35" i="1"/>
  <c r="P26" i="1"/>
  <c r="P27" i="1"/>
  <c r="P28" i="1"/>
  <c r="P29" i="1"/>
  <c r="P30" i="1"/>
  <c r="P31" i="1"/>
  <c r="P32" i="1"/>
  <c r="P33" i="1"/>
  <c r="P34" i="1"/>
  <c r="P35" i="1"/>
  <c r="Q26" i="1"/>
  <c r="Q27" i="1"/>
  <c r="Q28" i="1"/>
  <c r="Q29" i="1"/>
  <c r="T29" i="1" s="1"/>
  <c r="Q30" i="1"/>
  <c r="Q31" i="1"/>
  <c r="T31" i="1" s="1"/>
  <c r="Q32" i="1"/>
  <c r="Q33" i="1"/>
  <c r="T33" i="1" s="1"/>
  <c r="Q34" i="1"/>
  <c r="Q35" i="1"/>
  <c r="T35" i="1" s="1"/>
  <c r="R26" i="1"/>
  <c r="R27" i="1"/>
  <c r="R28" i="1"/>
  <c r="R29" i="1"/>
  <c r="R30" i="1"/>
  <c r="R31" i="1"/>
  <c r="R32" i="1"/>
  <c r="R33" i="1"/>
  <c r="R34" i="1"/>
  <c r="R35" i="1"/>
  <c r="S26" i="1"/>
  <c r="S27" i="1"/>
  <c r="S28" i="1"/>
  <c r="S29" i="1"/>
  <c r="S30" i="1"/>
  <c r="S31" i="1"/>
  <c r="S32" i="1"/>
  <c r="S33" i="1"/>
  <c r="S34" i="1"/>
  <c r="S35" i="1"/>
  <c r="T26" i="1"/>
  <c r="T27" i="1"/>
  <c r="T28" i="1"/>
  <c r="T30" i="1"/>
  <c r="T32" i="1"/>
  <c r="T34" i="1"/>
  <c r="Q17" i="3" l="1"/>
  <c r="T17" i="3" s="1"/>
  <c r="P17" i="3"/>
  <c r="S17" i="3" s="1"/>
  <c r="O17" i="3"/>
  <c r="R17" i="3" s="1"/>
  <c r="Q16" i="3"/>
  <c r="T16" i="3" s="1"/>
  <c r="P16" i="3"/>
  <c r="S16" i="3" s="1"/>
  <c r="O16" i="3"/>
  <c r="R16" i="3" s="1"/>
  <c r="Q18" i="2"/>
  <c r="T18" i="2" s="1"/>
  <c r="P18" i="2"/>
  <c r="S18" i="2" s="1"/>
  <c r="O18" i="2"/>
  <c r="R18" i="2" s="1"/>
  <c r="Q17" i="2"/>
  <c r="T17" i="2" s="1"/>
  <c r="P17" i="2"/>
  <c r="S17" i="2" s="1"/>
  <c r="O17" i="2"/>
  <c r="R17" i="2" s="1"/>
  <c r="Q16" i="2"/>
  <c r="T16" i="2" s="1"/>
  <c r="P16" i="2"/>
  <c r="S16" i="2" s="1"/>
  <c r="O16" i="2"/>
  <c r="R16" i="2" s="1"/>
  <c r="R20" i="2" l="1"/>
  <c r="T20" i="3"/>
  <c r="T21" i="3" s="1"/>
  <c r="R20" i="3"/>
  <c r="R21" i="3" s="1"/>
  <c r="S20" i="3"/>
  <c r="S21" i="2"/>
  <c r="S22" i="2" s="1"/>
  <c r="T21" i="2"/>
  <c r="T22" i="2" s="1"/>
  <c r="R21" i="2"/>
  <c r="R22" i="2" s="1"/>
  <c r="O16" i="1"/>
  <c r="R16" i="1" s="1"/>
  <c r="O17" i="1"/>
  <c r="R17" i="1" s="1"/>
  <c r="O18" i="1"/>
  <c r="R18" i="1" s="1"/>
  <c r="O19" i="1"/>
  <c r="R19" i="1" s="1"/>
  <c r="O20" i="1"/>
  <c r="R20" i="1" s="1"/>
  <c r="O21" i="1"/>
  <c r="R21" i="1" s="1"/>
  <c r="O22" i="1"/>
  <c r="R22" i="1" s="1"/>
  <c r="O23" i="1"/>
  <c r="R23" i="1" s="1"/>
  <c r="O24" i="1"/>
  <c r="R24" i="1" s="1"/>
  <c r="O25" i="1"/>
  <c r="R25" i="1" s="1"/>
  <c r="P16" i="1"/>
  <c r="S16" i="1" s="1"/>
  <c r="P17" i="1"/>
  <c r="S17" i="1" s="1"/>
  <c r="P18" i="1"/>
  <c r="S18" i="1" s="1"/>
  <c r="P19" i="1"/>
  <c r="S19" i="1" s="1"/>
  <c r="P20" i="1"/>
  <c r="S20" i="1" s="1"/>
  <c r="P21" i="1"/>
  <c r="S21" i="1" s="1"/>
  <c r="P22" i="1"/>
  <c r="S22" i="1" s="1"/>
  <c r="P23" i="1"/>
  <c r="S23" i="1" s="1"/>
  <c r="P24" i="1"/>
  <c r="S24" i="1" s="1"/>
  <c r="P25" i="1"/>
  <c r="S25" i="1" s="1"/>
  <c r="Q16" i="1"/>
  <c r="T16" i="1" s="1"/>
  <c r="Q17" i="1"/>
  <c r="T17" i="1" s="1"/>
  <c r="Q18" i="1"/>
  <c r="T18" i="1" s="1"/>
  <c r="Q19" i="1"/>
  <c r="T19" i="1" s="1"/>
  <c r="Q20" i="1"/>
  <c r="T20" i="1" s="1"/>
  <c r="Q21" i="1"/>
  <c r="T21" i="1" s="1"/>
  <c r="Q22" i="1"/>
  <c r="T22" i="1" s="1"/>
  <c r="Q23" i="1"/>
  <c r="T23" i="1" s="1"/>
  <c r="Q24" i="1"/>
  <c r="T24" i="1" s="1"/>
  <c r="Q25" i="1"/>
  <c r="T25" i="1" s="1"/>
  <c r="T37" i="1" l="1"/>
  <c r="T38" i="1" s="1"/>
  <c r="T39" i="1" s="1"/>
  <c r="S37" i="1"/>
  <c r="R37" i="1"/>
  <c r="R38" i="1" s="1"/>
  <c r="R39" i="1" s="1"/>
  <c r="S21" i="3"/>
  <c r="S38" i="1"/>
  <c r="S39" i="1" l="1"/>
</calcChain>
</file>

<file path=xl/sharedStrings.xml><?xml version="1.0" encoding="utf-8"?>
<sst xmlns="http://schemas.openxmlformats.org/spreadsheetml/2006/main" count="226" uniqueCount="112">
  <si>
    <t>Sjedište/prebivalište:</t>
  </si>
  <si>
    <t>Odgovorna  osoba  ponuditelja:</t>
  </si>
  <si>
    <t>Telefon:</t>
  </si>
  <si>
    <t>Telefax:</t>
  </si>
  <si>
    <t>E-mail:</t>
  </si>
  <si>
    <t>Šifra</t>
  </si>
  <si>
    <t>Naziv</t>
  </si>
  <si>
    <t>kom</t>
  </si>
  <si>
    <t>Kataloški broj</t>
  </si>
  <si>
    <t>Proizvođač</t>
  </si>
  <si>
    <t>RB</t>
  </si>
  <si>
    <t>Jedinica 
mjere</t>
  </si>
  <si>
    <t>Okvirna 
količina</t>
  </si>
  <si>
    <t>Jednakovrijedno</t>
  </si>
  <si>
    <t>Jedinična cijena                         
kn bez PDV
za plaćanje u roku</t>
  </si>
  <si>
    <t>Rabat (%)
za plaćanje u roku</t>
  </si>
  <si>
    <t>Jedinična  cijena  s uključenim rabatom
kn bez PDV
za plaćanje u roku</t>
  </si>
  <si>
    <t>Ukupno po stavci                        
kn, bez PDV
za plaćanje u roku</t>
  </si>
  <si>
    <t xml:space="preserve">5 dana </t>
  </si>
  <si>
    <t xml:space="preserve">30 dana </t>
  </si>
  <si>
    <t xml:space="preserve">60 dana </t>
  </si>
  <si>
    <t>Naziv Ponuditelja:</t>
  </si>
  <si>
    <t>OIB</t>
  </si>
  <si>
    <t>IBAN i banka:</t>
  </si>
  <si>
    <t>Kontakt  osoba  ponuditelja: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</si>
  <si>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</si>
  <si>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</si>
  <si>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</si>
  <si>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</si>
  <si>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</si>
  <si>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</si>
  <si>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TROŠKOVNIK - 600-06-17/144-1</t>
  </si>
  <si>
    <t>DISK PLOČICE KOČNICA ZA AUTOBUSE MARKE IVECO</t>
  </si>
  <si>
    <t>200-0012</t>
  </si>
  <si>
    <t>DISKOVI PRED 65C15</t>
  </si>
  <si>
    <t>garn.</t>
  </si>
  <si>
    <t>200-0013</t>
  </si>
  <si>
    <t>DISK PLOČICE PREDNJE</t>
  </si>
  <si>
    <t>42536101
IVECO</t>
  </si>
  <si>
    <t>200-0018</t>
  </si>
  <si>
    <t>KOČIONE PLOČICE 65C17 ZADNJE</t>
  </si>
  <si>
    <t>2995693
IVECO</t>
  </si>
  <si>
    <t>200-0019</t>
  </si>
  <si>
    <t>INDIKATOR PLOČICA</t>
  </si>
  <si>
    <t>par</t>
  </si>
  <si>
    <t>200-0052</t>
  </si>
  <si>
    <t>DISKOVI 65C15</t>
  </si>
  <si>
    <t>200-0302</t>
  </si>
  <si>
    <t>PREDNJE DISK PLOČICE</t>
  </si>
  <si>
    <t>200-0303</t>
  </si>
  <si>
    <t xml:space="preserve">INDIKATOR SIGNALIZACIJE ISTROŠENOSTI DISK PLOČICA </t>
  </si>
  <si>
    <t>200-0368</t>
  </si>
  <si>
    <t>200-0637</t>
  </si>
  <si>
    <t>POGONSKE DISK PLOČICE</t>
  </si>
  <si>
    <t>1906401
IVECO</t>
  </si>
  <si>
    <t>200-1014</t>
  </si>
  <si>
    <t xml:space="preserve"> DISK PLOČICE-PREDNJE</t>
  </si>
  <si>
    <t>503140089
IVECO</t>
  </si>
  <si>
    <t>200-1015</t>
  </si>
  <si>
    <t>DISK PLOČICE-ZADNJE</t>
  </si>
  <si>
    <t>503140090
IVECO</t>
  </si>
  <si>
    <t>200-1017</t>
  </si>
  <si>
    <t xml:space="preserve">DISK KOČNICA - ZADNJI </t>
  </si>
  <si>
    <t>5031313307
IVECO</t>
  </si>
  <si>
    <t>200-1249</t>
  </si>
  <si>
    <t>DISK PLOČICE POGONSKE,SREDNJE I PREDNJE</t>
  </si>
  <si>
    <t>42569191
IVECO</t>
  </si>
  <si>
    <t>200-2013</t>
  </si>
  <si>
    <t>DISK PLOČICE PREDNJE SET</t>
  </si>
  <si>
    <t>42555669
IVECO</t>
  </si>
  <si>
    <t>200-2014</t>
  </si>
  <si>
    <t>DISK PLOČICE ZADNJE</t>
  </si>
  <si>
    <t>42555633
IVECO</t>
  </si>
  <si>
    <t>200-2018</t>
  </si>
  <si>
    <t>200-2019</t>
  </si>
  <si>
    <t>STRAŽNJI DISKOVI,SET</t>
  </si>
  <si>
    <t>7186848
IVECO</t>
  </si>
  <si>
    <t>200-3057</t>
  </si>
  <si>
    <t>DISK PLOČICE PREDNJE I ZADNJE IVECO ARWAY</t>
  </si>
  <si>
    <t>503139523
503140088
IVECO</t>
  </si>
  <si>
    <t>200-3058</t>
  </si>
  <si>
    <t>SIGNALIZACIJA ISTROŠENOSTI DISK PLOČICA</t>
  </si>
  <si>
    <t>503137964
IVECO</t>
  </si>
  <si>
    <t>200-3111</t>
  </si>
  <si>
    <t>500024112
IVECO</t>
  </si>
  <si>
    <t>DISK PLOČICE KOČNICA ZA AUTOBUSE MARKE MERCEDES</t>
  </si>
  <si>
    <t>TROŠKOVNIK - 600-06-17/144-2</t>
  </si>
  <si>
    <t>504-0047</t>
  </si>
  <si>
    <t xml:space="preserve">DISK PLOČICE POGONSKE </t>
  </si>
  <si>
    <t>A 003 420 35 20
MERCEDES</t>
  </si>
  <si>
    <t>504-0048</t>
  </si>
  <si>
    <t>DISK KOČNICA PREDNJA OSOVINA</t>
  </si>
  <si>
    <t>A 942 421 21 12
MERCEDES</t>
  </si>
  <si>
    <t>TROŠKOVNIK - 600-06-17/144-3</t>
  </si>
  <si>
    <t>DISK PLOČICE KOČNICA ZA AUTOBUSE MARKE MAN</t>
  </si>
  <si>
    <t>700-3179</t>
  </si>
  <si>
    <t>DISK PLOČICE S OPRUGOM</t>
  </si>
  <si>
    <t>81.50820.6052
MAN</t>
  </si>
  <si>
    <t>700-3535</t>
  </si>
  <si>
    <t>DISK PREDNJI KOČNICA</t>
  </si>
  <si>
    <t>81.50803.0040  
MAN</t>
  </si>
  <si>
    <t>700-3733</t>
  </si>
  <si>
    <t>DISK PLOČICE LIONS REGIO</t>
  </si>
  <si>
    <t>81.50820.6061
MAN</t>
  </si>
  <si>
    <t>500322079
IVECO</t>
  </si>
  <si>
    <t>500054693
IVECO</t>
  </si>
  <si>
    <t xml:space="preserve"> 7182874
IVECO</t>
  </si>
  <si>
    <t>42561355
IVECO</t>
  </si>
  <si>
    <t>500054697
IVECO</t>
  </si>
  <si>
    <t>PREDNJI DISKOVI</t>
  </si>
  <si>
    <t>504121605
IVECO</t>
  </si>
  <si>
    <t>504121723
IVECO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</si>
</sst>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9"/>
      <name val="Calibri"/>
      <scheme val="minor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4"/>
      </bottom>
      <diagonal/>
    </border>
    <border>
      <left/>
      <right style="thin">
        <color theme="3"/>
      </right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3"/>
      </bottom>
      <diagonal/>
    </border>
    <border>
      <left/>
      <right/>
      <top style="double">
        <color theme="4"/>
      </top>
      <bottom style="thin">
        <color theme="3"/>
      </bottom>
      <diagonal/>
    </border>
    <border>
      <left/>
      <right style="thin">
        <color theme="3"/>
      </right>
      <top style="double">
        <color theme="4"/>
      </top>
      <bottom style="thin">
        <color theme="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49" fontId="6" fillId="3" borderId="1" xfId="0" applyNumberFormat="1" applyFont="1" applyFill="1" applyBorder="1" applyAlignment="1" applyProtection="1">
      <alignment horizontal="left"/>
    </xf>
    <xf numFmtId="49" fontId="6" fillId="3" borderId="1" xfId="0" applyNumberFormat="1" applyFont="1" applyFill="1" applyBorder="1" applyAlignment="1" applyProtection="1">
      <alignment horizontal="center"/>
      <protection locked="0"/>
    </xf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" xfId="0" applyNumberFormat="1" applyFont="1" applyFill="1" applyBorder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left"/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49" fontId="6" fillId="3" borderId="2" xfId="0" applyNumberFormat="1" applyFont="1" applyFill="1" applyBorder="1" applyAlignment="1" applyProtection="1"/>
    <xf numFmtId="0" fontId="5" fillId="2" borderId="11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164" fontId="5" fillId="2" borderId="11" xfId="1" applyFont="1" applyFill="1" applyBorder="1" applyAlignment="1" applyProtection="1">
      <alignment vertical="center" wrapText="1"/>
    </xf>
    <xf numFmtId="0" fontId="0" fillId="3" borderId="0" xfId="0" applyFill="1" applyProtection="1">
      <protection locked="0"/>
    </xf>
    <xf numFmtId="0" fontId="9" fillId="3" borderId="0" xfId="0" applyFont="1" applyFill="1" applyProtection="1">
      <protection locked="0"/>
    </xf>
    <xf numFmtId="0" fontId="9" fillId="3" borderId="0" xfId="0" applyFont="1" applyFill="1" applyProtection="1"/>
    <xf numFmtId="4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10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0" xfId="0" applyNumberFormat="1" applyFont="1" applyFill="1" applyBorder="1" applyAlignment="1" applyProtection="1">
      <alignment horizontal="center" vertical="center" wrapText="1"/>
    </xf>
    <xf numFmtId="164" fontId="5" fillId="2" borderId="13" xfId="1" applyFont="1" applyFill="1" applyBorder="1" applyAlignment="1" applyProtection="1">
      <alignment vertical="center" wrapText="1"/>
    </xf>
    <xf numFmtId="0" fontId="5" fillId="2" borderId="15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164" fontId="5" fillId="2" borderId="15" xfId="1" applyFont="1" applyFill="1" applyBorder="1" applyAlignment="1" applyProtection="1">
      <alignment vertical="center" wrapText="1"/>
    </xf>
    <xf numFmtId="164" fontId="5" fillId="2" borderId="16" xfId="1" applyFont="1" applyFill="1" applyBorder="1" applyAlignment="1" applyProtection="1">
      <alignment vertical="center" wrapText="1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1" fontId="4" fillId="0" borderId="0" xfId="0" applyNumberFormat="1" applyFont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Protection="1"/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15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  <protection locked="0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1" fontId="10" fillId="0" borderId="0" xfId="0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4" fontId="10" fillId="0" borderId="0" xfId="0" applyNumberFormat="1" applyFont="1" applyBorder="1" applyAlignment="1" applyProtection="1">
      <alignment horizontal="center" vertical="center"/>
    </xf>
    <xf numFmtId="0" fontId="8" fillId="2" borderId="5" xfId="0" applyFont="1" applyFill="1" applyBorder="1" applyProtection="1"/>
    <xf numFmtId="0" fontId="5" fillId="2" borderId="4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</xf>
    <xf numFmtId="164" fontId="5" fillId="2" borderId="4" xfId="0" applyNumberFormat="1" applyFont="1" applyFill="1" applyBorder="1" applyAlignment="1" applyProtection="1">
      <alignment vertical="center" wrapText="1"/>
    </xf>
    <xf numFmtId="0" fontId="11" fillId="3" borderId="0" xfId="0" applyFont="1" applyFill="1" applyProtection="1">
      <protection locked="0"/>
    </xf>
    <xf numFmtId="0" fontId="12" fillId="3" borderId="0" xfId="0" applyFont="1" applyFill="1" applyProtection="1"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10" fontId="4" fillId="3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 wrapText="1"/>
    </xf>
    <xf numFmtId="49" fontId="13" fillId="0" borderId="0" xfId="0" applyNumberFormat="1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left" vertical="center" wrapText="1"/>
    </xf>
    <xf numFmtId="1" fontId="13" fillId="0" borderId="0" xfId="0" applyNumberFormat="1" applyFont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49" fontId="6" fillId="3" borderId="2" xfId="0" applyNumberFormat="1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Border="1" applyAlignment="1" applyProtection="1">
      <alignment horizontal="center" vertical="center"/>
      <protection locked="0"/>
    </xf>
    <xf numFmtId="4" fontId="4" fillId="3" borderId="0" xfId="0" applyNumberFormat="1" applyFont="1" applyFill="1" applyBorder="1" applyAlignment="1" applyProtection="1">
      <alignment horizontal="center" vertical="center"/>
      <protection locked="0"/>
    </xf>
    <xf numFmtId="164" fontId="5" fillId="2" borderId="11" xfId="1" applyFont="1" applyFill="1" applyBorder="1" applyAlignment="1" applyProtection="1">
      <alignment vertical="center" wrapText="1"/>
      <protection locked="0"/>
    </xf>
    <xf numFmtId="164" fontId="5" fillId="2" borderId="13" xfId="1" applyFont="1" applyFill="1" applyBorder="1" applyAlignment="1" applyProtection="1">
      <alignment vertical="center" wrapText="1"/>
      <protection locked="0"/>
    </xf>
  </cellXfs>
  <cellStyles count="2">
    <cellStyle name="Comma" xfId="1" builtinId="3"/>
    <cellStyle name="Normal" xfId="0" builtinId="0"/>
  </cellStyles>
  <dxfs count="126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4" name="Table4" displayName="Table4" ref="A16:T35" headerRowCount="0" totalsRowShown="0" headerRowDxfId="13" dataDxfId="12">
  <tableColumns count="20">
    <tableColumn id="1" name="Column1" headerRowDxfId="125" dataDxfId="11"/>
    <tableColumn id="2" name="Column2" headerRowDxfId="124" dataDxfId="10"/>
    <tableColumn id="3" name="Column3" headerRowDxfId="123" dataDxfId="9"/>
    <tableColumn id="4" name="Column4" headerRowDxfId="122" dataDxfId="8"/>
    <tableColumn id="5" name="Column5" headerRowDxfId="121" dataDxfId="7"/>
    <tableColumn id="6" name="Column6" headerRowDxfId="120" dataDxfId="6"/>
    <tableColumn id="7" name="Column7" headerRowDxfId="119" dataDxfId="21"/>
    <tableColumn id="8" name="Column8" headerRowDxfId="118" dataDxfId="20"/>
    <tableColumn id="9" name="Column9" headerRowDxfId="117" dataDxfId="19"/>
    <tableColumn id="10" name="Column10" headerRowDxfId="116" dataDxfId="18"/>
    <tableColumn id="11" name="Column11" headerRowDxfId="115" dataDxfId="17"/>
    <tableColumn id="12" name="Column12" headerRowDxfId="114" dataDxfId="16"/>
    <tableColumn id="13" name="Column13" headerRowDxfId="113" dataDxfId="15"/>
    <tableColumn id="14" name="Column14" headerRowDxfId="112" dataDxfId="14"/>
    <tableColumn id="15" name="Column15" headerRowDxfId="111" dataDxfId="5">
      <calculatedColumnFormula>ROUND(I16-(I16*L16),2)</calculatedColumnFormula>
    </tableColumn>
    <tableColumn id="16" name="Column16" headerRowDxfId="110" dataDxfId="4">
      <calculatedColumnFormula>ROUND(J16-(J16*M16),2)</calculatedColumnFormula>
    </tableColumn>
    <tableColumn id="17" name="Column17" headerRowDxfId="109" dataDxfId="3">
      <calculatedColumnFormula>ROUND(K16-(K16*N16),2)</calculatedColumnFormula>
    </tableColumn>
    <tableColumn id="18" name="Column18" headerRowDxfId="108" dataDxfId="2">
      <calculatedColumnFormula>$F16*O16</calculatedColumnFormula>
    </tableColumn>
    <tableColumn id="19" name="Column19" headerRowDxfId="107" dataDxfId="1">
      <calculatedColumnFormula>$F16*P16</calculatedColumnFormula>
    </tableColumn>
    <tableColumn id="20" name="Column20" headerRowDxfId="106" dataDxfId="0">
      <calculatedColumnFormula>$F16*Q16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423" displayName="Table423" ref="A16:T17" headerRowCount="0" totalsRowShown="0" headerRowDxfId="105" dataDxfId="104">
  <tableColumns count="20">
    <tableColumn id="1" name="Column1" headerRowDxfId="103" dataDxfId="102"/>
    <tableColumn id="2" name="Column2" headerRowDxfId="101" dataDxfId="100"/>
    <tableColumn id="3" name="Column3" headerRowDxfId="99" dataDxfId="98"/>
    <tableColumn id="4" name="Column4" headerRowDxfId="97" dataDxfId="96"/>
    <tableColumn id="5" name="Column5" headerRowDxfId="95" dataDxfId="94"/>
    <tableColumn id="6" name="Column6" headerRowDxfId="93" dataDxfId="92"/>
    <tableColumn id="7" name="Column7" headerRowDxfId="91" dataDxfId="90"/>
    <tableColumn id="8" name="Column8" headerRowDxfId="89" dataDxfId="88"/>
    <tableColumn id="9" name="Column9" headerRowDxfId="87" dataDxfId="86"/>
    <tableColumn id="10" name="Column10" headerRowDxfId="85" dataDxfId="84"/>
    <tableColumn id="11" name="Column11" headerRowDxfId="83" dataDxfId="82"/>
    <tableColumn id="12" name="Column12" headerRowDxfId="81" dataDxfId="80"/>
    <tableColumn id="13" name="Column13" headerRowDxfId="79" dataDxfId="78"/>
    <tableColumn id="14" name="Column14" headerRowDxfId="77" dataDxfId="76"/>
    <tableColumn id="15" name="Column15" headerRowDxfId="75" dataDxfId="74">
      <calculatedColumnFormula>ROUND(I16-(I16*L16),2)</calculatedColumnFormula>
    </tableColumn>
    <tableColumn id="16" name="Column16" headerRowDxfId="73" dataDxfId="72">
      <calculatedColumnFormula>ROUND(J16-(J16*M16),2)</calculatedColumnFormula>
    </tableColumn>
    <tableColumn id="17" name="Column17" headerRowDxfId="71" dataDxfId="70">
      <calculatedColumnFormula>ROUND(K16-(K16*N16),2)</calculatedColumnFormula>
    </tableColumn>
    <tableColumn id="18" name="Column18" headerRowDxfId="69" dataDxfId="68">
      <calculatedColumnFormula>$F16*O16</calculatedColumnFormula>
    </tableColumn>
    <tableColumn id="19" name="Column19" headerRowDxfId="67" dataDxfId="66">
      <calculatedColumnFormula>$F16*P16</calculatedColumnFormula>
    </tableColumn>
    <tableColumn id="20" name="Column20" headerRowDxfId="65" dataDxfId="64">
      <calculatedColumnFormula>$F16*Q16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1" name="Table42" displayName="Table42" ref="A16:T18" headerRowCount="0" totalsRowShown="0" headerRowDxfId="63" dataDxfId="62">
  <tableColumns count="20">
    <tableColumn id="1" name="Column1" headerRowDxfId="61" dataDxfId="60"/>
    <tableColumn id="2" name="Column2" headerRowDxfId="59" dataDxfId="58"/>
    <tableColumn id="3" name="Column3" headerRowDxfId="57" dataDxfId="56"/>
    <tableColumn id="4" name="Column4" headerRowDxfId="55" dataDxfId="54"/>
    <tableColumn id="5" name="Column5" headerRowDxfId="53" dataDxfId="52"/>
    <tableColumn id="6" name="Column6" headerRowDxfId="51" dataDxfId="50"/>
    <tableColumn id="7" name="Column7" headerRowDxfId="49" dataDxfId="48"/>
    <tableColumn id="8" name="Column8" headerRowDxfId="47" dataDxfId="46"/>
    <tableColumn id="9" name="Column9" headerRowDxfId="45" dataDxfId="44"/>
    <tableColumn id="10" name="Column10" headerRowDxfId="43" dataDxfId="42"/>
    <tableColumn id="11" name="Column11" headerRowDxfId="41" dataDxfId="40"/>
    <tableColumn id="12" name="Column12" headerRowDxfId="39" dataDxfId="38"/>
    <tableColumn id="13" name="Column13" headerRowDxfId="37" dataDxfId="36"/>
    <tableColumn id="14" name="Column14" headerRowDxfId="35" dataDxfId="34"/>
    <tableColumn id="15" name="Column15" headerRowDxfId="33" dataDxfId="32">
      <calculatedColumnFormula>ROUND(I16-(I16*L16),2)</calculatedColumnFormula>
    </tableColumn>
    <tableColumn id="16" name="Column16" headerRowDxfId="31" dataDxfId="30">
      <calculatedColumnFormula>ROUND(J16-(J16*M16),2)</calculatedColumnFormula>
    </tableColumn>
    <tableColumn id="17" name="Column17" headerRowDxfId="29" dataDxfId="28">
      <calculatedColumnFormula>ROUND(K16-(K16*N16),2)</calculatedColumnFormula>
    </tableColumn>
    <tableColumn id="18" name="Column18" headerRowDxfId="27" dataDxfId="26">
      <calculatedColumnFormula>$F16*O16</calculatedColumnFormula>
    </tableColumn>
    <tableColumn id="19" name="Column19" headerRowDxfId="25" dataDxfId="24">
      <calculatedColumnFormula>$F16*P16</calculatedColumnFormula>
    </tableColumn>
    <tableColumn id="20" name="Column20" headerRowDxfId="23" dataDxfId="22">
      <calculatedColumnFormula>$F16*Q16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zoomScaleNormal="100" zoomScaleSheetLayoutView="100" workbookViewId="0">
      <selection activeCell="F16" sqref="F16"/>
    </sheetView>
  </sheetViews>
  <sheetFormatPr defaultRowHeight="15.75" x14ac:dyDescent="0.25"/>
  <cols>
    <col min="1" max="1" width="4.5703125" style="26" customWidth="1"/>
    <col min="2" max="2" width="9.140625" style="27" hidden="1" customWidth="1"/>
    <col min="3" max="3" width="27.140625" style="26" customWidth="1"/>
    <col min="4" max="4" width="14" style="26" bestFit="1" customWidth="1"/>
    <col min="5" max="6" width="7.140625" style="26" bestFit="1" customWidth="1"/>
    <col min="7" max="8" width="17.5703125" style="26" customWidth="1"/>
    <col min="9" max="9" width="9.5703125" style="26" customWidth="1"/>
    <col min="10" max="11" width="10.42578125" style="26" customWidth="1"/>
    <col min="12" max="12" width="8.42578125" style="26" bestFit="1" customWidth="1"/>
    <col min="13" max="14" width="7.140625" style="26" bestFit="1" customWidth="1"/>
    <col min="15" max="20" width="10.42578125" style="26" customWidth="1"/>
    <col min="21" max="16384" width="9.140625" style="26"/>
  </cols>
  <sheetData>
    <row r="1" spans="1:20" s="4" customFormat="1" ht="18.75" customHeight="1" x14ac:dyDescent="0.25">
      <c r="A1" s="1" t="s">
        <v>21</v>
      </c>
      <c r="B1" s="2"/>
      <c r="C1" s="3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s="4" customFormat="1" ht="18.75" customHeight="1" x14ac:dyDescent="0.25">
      <c r="A2" s="5" t="s">
        <v>0</v>
      </c>
      <c r="B2" s="6"/>
      <c r="C2" s="7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</row>
    <row r="3" spans="1:20" s="4" customFormat="1" ht="18.75" customHeight="1" x14ac:dyDescent="0.25">
      <c r="A3" s="5" t="s">
        <v>1</v>
      </c>
      <c r="B3" s="6"/>
      <c r="C3" s="7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</row>
    <row r="4" spans="1:20" s="4" customFormat="1" ht="18.75" customHeight="1" x14ac:dyDescent="0.25">
      <c r="A4" s="5" t="s">
        <v>22</v>
      </c>
      <c r="B4" s="6"/>
      <c r="C4" s="7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</row>
    <row r="5" spans="1:20" s="4" customFormat="1" ht="18.75" customHeight="1" x14ac:dyDescent="0.25">
      <c r="A5" s="5" t="s">
        <v>23</v>
      </c>
      <c r="B5" s="6"/>
      <c r="C5" s="7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</row>
    <row r="6" spans="1:20" s="4" customFormat="1" ht="18.75" customHeight="1" x14ac:dyDescent="0.25">
      <c r="A6" s="5" t="s">
        <v>24</v>
      </c>
      <c r="B6" s="6"/>
      <c r="C6" s="7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</row>
    <row r="7" spans="1:20" s="4" customFormat="1" ht="18.75" customHeight="1" x14ac:dyDescent="0.25">
      <c r="A7" s="1" t="s">
        <v>2</v>
      </c>
      <c r="B7" s="2"/>
      <c r="C7" s="8"/>
      <c r="D7" s="80"/>
      <c r="E7" s="80"/>
      <c r="F7" s="80"/>
      <c r="G7" s="80"/>
      <c r="H7" s="80"/>
      <c r="I7" s="80"/>
      <c r="J7" s="80"/>
      <c r="K7" s="9" t="s">
        <v>3</v>
      </c>
      <c r="L7" s="80"/>
      <c r="M7" s="80"/>
      <c r="N7" s="80"/>
      <c r="O7" s="80"/>
      <c r="P7" s="80"/>
      <c r="Q7" s="80"/>
      <c r="R7" s="80"/>
      <c r="S7" s="80"/>
      <c r="T7" s="80"/>
    </row>
    <row r="8" spans="1:20" s="4" customFormat="1" ht="18.75" customHeight="1" x14ac:dyDescent="0.25">
      <c r="A8" s="5" t="s">
        <v>4</v>
      </c>
      <c r="B8" s="6"/>
      <c r="C8" s="7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</row>
    <row r="9" spans="1:20" x14ac:dyDescent="0.25">
      <c r="C9" s="28"/>
      <c r="D9" s="28"/>
    </row>
    <row r="10" spans="1:20" s="29" customFormat="1" x14ac:dyDescent="0.25">
      <c r="A10" s="83" t="s">
        <v>31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</row>
    <row r="11" spans="1:20" s="29" customFormat="1" x14ac:dyDescent="0.25">
      <c r="A11" s="83" t="s">
        <v>32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</row>
    <row r="12" spans="1:20" x14ac:dyDescent="0.25">
      <c r="A12" s="35"/>
      <c r="B12" s="36"/>
      <c r="C12" s="37"/>
      <c r="D12" s="37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0" s="30" customFormat="1" ht="18" customHeight="1" x14ac:dyDescent="0.2">
      <c r="A13" s="81" t="s">
        <v>10</v>
      </c>
      <c r="B13" s="81" t="s">
        <v>5</v>
      </c>
      <c r="C13" s="81" t="s">
        <v>6</v>
      </c>
      <c r="D13" s="81" t="s">
        <v>8</v>
      </c>
      <c r="E13" s="81" t="s">
        <v>11</v>
      </c>
      <c r="F13" s="81" t="s">
        <v>12</v>
      </c>
      <c r="G13" s="87" t="s">
        <v>13</v>
      </c>
      <c r="H13" s="88"/>
      <c r="I13" s="87" t="s">
        <v>14</v>
      </c>
      <c r="J13" s="91"/>
      <c r="K13" s="88"/>
      <c r="L13" s="87" t="s">
        <v>15</v>
      </c>
      <c r="M13" s="91"/>
      <c r="N13" s="88"/>
      <c r="O13" s="87" t="s">
        <v>16</v>
      </c>
      <c r="P13" s="91"/>
      <c r="Q13" s="88"/>
      <c r="R13" s="87" t="s">
        <v>17</v>
      </c>
      <c r="S13" s="91"/>
      <c r="T13" s="88"/>
    </row>
    <row r="14" spans="1:20" s="30" customFormat="1" ht="15.75" customHeight="1" x14ac:dyDescent="0.2">
      <c r="A14" s="82"/>
      <c r="B14" s="82"/>
      <c r="C14" s="82"/>
      <c r="D14" s="82"/>
      <c r="E14" s="82"/>
      <c r="F14" s="82"/>
      <c r="G14" s="89"/>
      <c r="H14" s="90"/>
      <c r="I14" s="89"/>
      <c r="J14" s="92"/>
      <c r="K14" s="90"/>
      <c r="L14" s="89"/>
      <c r="M14" s="92"/>
      <c r="N14" s="90"/>
      <c r="O14" s="89"/>
      <c r="P14" s="92"/>
      <c r="Q14" s="90"/>
      <c r="R14" s="89"/>
      <c r="S14" s="92"/>
      <c r="T14" s="90"/>
    </row>
    <row r="15" spans="1:20" s="30" customFormat="1" ht="25.5" customHeight="1" x14ac:dyDescent="0.2">
      <c r="A15" s="82"/>
      <c r="B15" s="82"/>
      <c r="C15" s="82"/>
      <c r="D15" s="82"/>
      <c r="E15" s="82"/>
      <c r="F15" s="82"/>
      <c r="G15" s="78" t="s">
        <v>8</v>
      </c>
      <c r="H15" s="78" t="s">
        <v>9</v>
      </c>
      <c r="I15" s="78" t="s">
        <v>18</v>
      </c>
      <c r="J15" s="78" t="s">
        <v>19</v>
      </c>
      <c r="K15" s="78" t="s">
        <v>20</v>
      </c>
      <c r="L15" s="78" t="s">
        <v>18</v>
      </c>
      <c r="M15" s="78" t="s">
        <v>19</v>
      </c>
      <c r="N15" s="78" t="s">
        <v>20</v>
      </c>
      <c r="O15" s="78" t="s">
        <v>18</v>
      </c>
      <c r="P15" s="78" t="s">
        <v>19</v>
      </c>
      <c r="Q15" s="78" t="s">
        <v>20</v>
      </c>
      <c r="R15" s="78" t="s">
        <v>18</v>
      </c>
      <c r="S15" s="78" t="s">
        <v>19</v>
      </c>
      <c r="T15" s="78" t="s">
        <v>20</v>
      </c>
    </row>
    <row r="16" spans="1:20" s="31" customFormat="1" ht="35.1" customHeight="1" x14ac:dyDescent="0.2">
      <c r="A16" s="71">
        <v>1</v>
      </c>
      <c r="B16" s="72" t="s">
        <v>33</v>
      </c>
      <c r="C16" s="73" t="s">
        <v>34</v>
      </c>
      <c r="D16" s="74" t="s">
        <v>104</v>
      </c>
      <c r="E16" s="71" t="s">
        <v>7</v>
      </c>
      <c r="F16" s="75">
        <v>6</v>
      </c>
      <c r="G16" s="93"/>
      <c r="H16" s="93"/>
      <c r="I16" s="17"/>
      <c r="J16" s="17"/>
      <c r="K16" s="17"/>
      <c r="L16" s="18"/>
      <c r="M16" s="18"/>
      <c r="N16" s="18"/>
      <c r="O16" s="19">
        <f t="shared" ref="O16:O25" si="0">ROUND(I16-(I16*L16),2)</f>
        <v>0</v>
      </c>
      <c r="P16" s="19">
        <f t="shared" ref="P16:P25" si="1">ROUND(J16-(J16*M16),2)</f>
        <v>0</v>
      </c>
      <c r="Q16" s="19">
        <f t="shared" ref="Q16:Q25" si="2">ROUND(K16-(K16*N16),2)</f>
        <v>0</v>
      </c>
      <c r="R16" s="19">
        <f t="shared" ref="R16:R25" si="3">$F16*O16</f>
        <v>0</v>
      </c>
      <c r="S16" s="19">
        <f t="shared" ref="S16:S25" si="4">$F16*P16</f>
        <v>0</v>
      </c>
      <c r="T16" s="19">
        <f t="shared" ref="T16:T25" si="5">$F16*Q16</f>
        <v>0</v>
      </c>
    </row>
    <row r="17" spans="1:20" s="31" customFormat="1" ht="35.1" customHeight="1" x14ac:dyDescent="0.2">
      <c r="A17" s="39">
        <v>2</v>
      </c>
      <c r="B17" s="40" t="s">
        <v>36</v>
      </c>
      <c r="C17" s="41" t="s">
        <v>37</v>
      </c>
      <c r="D17" s="42" t="s">
        <v>38</v>
      </c>
      <c r="E17" s="39" t="s">
        <v>35</v>
      </c>
      <c r="F17" s="43">
        <v>9</v>
      </c>
      <c r="G17" s="93"/>
      <c r="H17" s="93"/>
      <c r="I17" s="17"/>
      <c r="J17" s="17"/>
      <c r="K17" s="17"/>
      <c r="L17" s="18"/>
      <c r="M17" s="18"/>
      <c r="N17" s="70"/>
      <c r="O17" s="51">
        <f t="shared" si="0"/>
        <v>0</v>
      </c>
      <c r="P17" s="51">
        <f t="shared" si="1"/>
        <v>0</v>
      </c>
      <c r="Q17" s="51">
        <f t="shared" si="2"/>
        <v>0</v>
      </c>
      <c r="R17" s="51">
        <f t="shared" si="3"/>
        <v>0</v>
      </c>
      <c r="S17" s="51">
        <f t="shared" si="4"/>
        <v>0</v>
      </c>
      <c r="T17" s="51">
        <f t="shared" si="5"/>
        <v>0</v>
      </c>
    </row>
    <row r="18" spans="1:20" s="31" customFormat="1" ht="35.1" customHeight="1" x14ac:dyDescent="0.2">
      <c r="A18" s="39">
        <v>3</v>
      </c>
      <c r="B18" s="40" t="s">
        <v>39</v>
      </c>
      <c r="C18" s="41" t="s">
        <v>40</v>
      </c>
      <c r="D18" s="42" t="s">
        <v>41</v>
      </c>
      <c r="E18" s="39" t="s">
        <v>35</v>
      </c>
      <c r="F18" s="43">
        <v>8</v>
      </c>
      <c r="G18" s="93"/>
      <c r="H18" s="93"/>
      <c r="I18" s="17"/>
      <c r="J18" s="17"/>
      <c r="K18" s="17"/>
      <c r="L18" s="18"/>
      <c r="M18" s="18"/>
      <c r="N18" s="70"/>
      <c r="O18" s="51">
        <f t="shared" si="0"/>
        <v>0</v>
      </c>
      <c r="P18" s="51">
        <f t="shared" si="1"/>
        <v>0</v>
      </c>
      <c r="Q18" s="51">
        <f t="shared" si="2"/>
        <v>0</v>
      </c>
      <c r="R18" s="51">
        <f t="shared" si="3"/>
        <v>0</v>
      </c>
      <c r="S18" s="51">
        <f t="shared" si="4"/>
        <v>0</v>
      </c>
      <c r="T18" s="51">
        <f t="shared" si="5"/>
        <v>0</v>
      </c>
    </row>
    <row r="19" spans="1:20" s="31" customFormat="1" ht="35.1" customHeight="1" x14ac:dyDescent="0.2">
      <c r="A19" s="71">
        <v>4</v>
      </c>
      <c r="B19" s="72" t="s">
        <v>42</v>
      </c>
      <c r="C19" s="73" t="s">
        <v>43</v>
      </c>
      <c r="D19" s="74" t="s">
        <v>105</v>
      </c>
      <c r="E19" s="71" t="s">
        <v>44</v>
      </c>
      <c r="F19" s="75">
        <v>3</v>
      </c>
      <c r="G19" s="93"/>
      <c r="H19" s="93"/>
      <c r="I19" s="17"/>
      <c r="J19" s="17"/>
      <c r="K19" s="95"/>
      <c r="L19" s="18"/>
      <c r="M19" s="18"/>
      <c r="N19" s="70"/>
      <c r="O19" s="51">
        <f t="shared" si="0"/>
        <v>0</v>
      </c>
      <c r="P19" s="51">
        <f t="shared" si="1"/>
        <v>0</v>
      </c>
      <c r="Q19" s="51">
        <f t="shared" si="2"/>
        <v>0</v>
      </c>
      <c r="R19" s="51">
        <f t="shared" si="3"/>
        <v>0</v>
      </c>
      <c r="S19" s="51">
        <f t="shared" si="4"/>
        <v>0</v>
      </c>
      <c r="T19" s="51">
        <f t="shared" si="5"/>
        <v>0</v>
      </c>
    </row>
    <row r="20" spans="1:20" s="31" customFormat="1" ht="35.1" customHeight="1" x14ac:dyDescent="0.2">
      <c r="A20" s="71">
        <v>5</v>
      </c>
      <c r="B20" s="72" t="s">
        <v>45</v>
      </c>
      <c r="C20" s="73" t="s">
        <v>46</v>
      </c>
      <c r="D20" s="74" t="s">
        <v>106</v>
      </c>
      <c r="E20" s="71" t="s">
        <v>7</v>
      </c>
      <c r="F20" s="75">
        <v>8</v>
      </c>
      <c r="G20" s="93"/>
      <c r="H20" s="93"/>
      <c r="I20" s="17"/>
      <c r="J20" s="17"/>
      <c r="K20" s="17"/>
      <c r="L20" s="18"/>
      <c r="M20" s="18"/>
      <c r="N20" s="70"/>
      <c r="O20" s="51">
        <f t="shared" si="0"/>
        <v>0</v>
      </c>
      <c r="P20" s="51">
        <f t="shared" si="1"/>
        <v>0</v>
      </c>
      <c r="Q20" s="51">
        <f t="shared" si="2"/>
        <v>0</v>
      </c>
      <c r="R20" s="51">
        <f t="shared" si="3"/>
        <v>0</v>
      </c>
      <c r="S20" s="51">
        <f t="shared" si="4"/>
        <v>0</v>
      </c>
      <c r="T20" s="51">
        <f t="shared" si="5"/>
        <v>0</v>
      </c>
    </row>
    <row r="21" spans="1:20" s="31" customFormat="1" ht="35.1" customHeight="1" x14ac:dyDescent="0.2">
      <c r="A21" s="71">
        <v>6</v>
      </c>
      <c r="B21" s="72" t="s">
        <v>47</v>
      </c>
      <c r="C21" s="73" t="s">
        <v>48</v>
      </c>
      <c r="D21" s="74" t="s">
        <v>107</v>
      </c>
      <c r="E21" s="71" t="s">
        <v>35</v>
      </c>
      <c r="F21" s="75">
        <v>2</v>
      </c>
      <c r="G21" s="93"/>
      <c r="H21" s="93"/>
      <c r="I21" s="17"/>
      <c r="J21" s="17"/>
      <c r="K21" s="17"/>
      <c r="L21" s="18"/>
      <c r="M21" s="18"/>
      <c r="N21" s="70"/>
      <c r="O21" s="51">
        <f t="shared" si="0"/>
        <v>0</v>
      </c>
      <c r="P21" s="51">
        <f t="shared" si="1"/>
        <v>0</v>
      </c>
      <c r="Q21" s="51">
        <f t="shared" si="2"/>
        <v>0</v>
      </c>
      <c r="R21" s="51">
        <f t="shared" si="3"/>
        <v>0</v>
      </c>
      <c r="S21" s="51">
        <f t="shared" si="4"/>
        <v>0</v>
      </c>
      <c r="T21" s="51">
        <f t="shared" si="5"/>
        <v>0</v>
      </c>
    </row>
    <row r="22" spans="1:20" s="31" customFormat="1" ht="35.1" customHeight="1" x14ac:dyDescent="0.2">
      <c r="A22" s="71">
        <v>7</v>
      </c>
      <c r="B22" s="72" t="s">
        <v>49</v>
      </c>
      <c r="C22" s="73" t="s">
        <v>50</v>
      </c>
      <c r="D22" s="74" t="s">
        <v>108</v>
      </c>
      <c r="E22" s="71" t="s">
        <v>7</v>
      </c>
      <c r="F22" s="75">
        <v>1</v>
      </c>
      <c r="G22" s="93"/>
      <c r="H22" s="93"/>
      <c r="I22" s="17"/>
      <c r="J22" s="17"/>
      <c r="K22" s="17"/>
      <c r="L22" s="18"/>
      <c r="M22" s="18"/>
      <c r="N22" s="70"/>
      <c r="O22" s="51">
        <f t="shared" si="0"/>
        <v>0</v>
      </c>
      <c r="P22" s="51">
        <f t="shared" si="1"/>
        <v>0</v>
      </c>
      <c r="Q22" s="51">
        <f t="shared" si="2"/>
        <v>0</v>
      </c>
      <c r="R22" s="51">
        <f t="shared" si="3"/>
        <v>0</v>
      </c>
      <c r="S22" s="51">
        <f t="shared" si="4"/>
        <v>0</v>
      </c>
      <c r="T22" s="51">
        <f t="shared" si="5"/>
        <v>0</v>
      </c>
    </row>
    <row r="23" spans="1:20" s="31" customFormat="1" ht="35.1" customHeight="1" x14ac:dyDescent="0.2">
      <c r="A23" s="71">
        <v>8</v>
      </c>
      <c r="B23" s="72" t="s">
        <v>51</v>
      </c>
      <c r="C23" s="73" t="s">
        <v>109</v>
      </c>
      <c r="D23" s="74" t="s">
        <v>110</v>
      </c>
      <c r="E23" s="71" t="s">
        <v>7</v>
      </c>
      <c r="F23" s="75">
        <v>4</v>
      </c>
      <c r="G23" s="93"/>
      <c r="H23" s="93"/>
      <c r="I23" s="17"/>
      <c r="J23" s="17"/>
      <c r="K23" s="17"/>
      <c r="L23" s="18"/>
      <c r="M23" s="18"/>
      <c r="N23" s="70"/>
      <c r="O23" s="51">
        <f t="shared" si="0"/>
        <v>0</v>
      </c>
      <c r="P23" s="51">
        <f t="shared" si="1"/>
        <v>0</v>
      </c>
      <c r="Q23" s="51">
        <f t="shared" si="2"/>
        <v>0</v>
      </c>
      <c r="R23" s="51">
        <f t="shared" si="3"/>
        <v>0</v>
      </c>
      <c r="S23" s="51">
        <f t="shared" si="4"/>
        <v>0</v>
      </c>
      <c r="T23" s="51">
        <f t="shared" si="5"/>
        <v>0</v>
      </c>
    </row>
    <row r="24" spans="1:20" s="31" customFormat="1" ht="35.1" customHeight="1" x14ac:dyDescent="0.2">
      <c r="A24" s="39">
        <v>9</v>
      </c>
      <c r="B24" s="40" t="s">
        <v>52</v>
      </c>
      <c r="C24" s="41" t="s">
        <v>53</v>
      </c>
      <c r="D24" s="42" t="s">
        <v>54</v>
      </c>
      <c r="E24" s="39" t="s">
        <v>35</v>
      </c>
      <c r="F24" s="43">
        <v>1</v>
      </c>
      <c r="G24" s="93"/>
      <c r="H24" s="93"/>
      <c r="I24" s="17"/>
      <c r="J24" s="17"/>
      <c r="K24" s="17"/>
      <c r="L24" s="18"/>
      <c r="M24" s="18"/>
      <c r="N24" s="70"/>
      <c r="O24" s="51">
        <f t="shared" si="0"/>
        <v>0</v>
      </c>
      <c r="P24" s="51">
        <f t="shared" si="1"/>
        <v>0</v>
      </c>
      <c r="Q24" s="51">
        <f t="shared" si="2"/>
        <v>0</v>
      </c>
      <c r="R24" s="51">
        <f t="shared" si="3"/>
        <v>0</v>
      </c>
      <c r="S24" s="51">
        <f t="shared" si="4"/>
        <v>0</v>
      </c>
      <c r="T24" s="51">
        <f t="shared" si="5"/>
        <v>0</v>
      </c>
    </row>
    <row r="25" spans="1:20" s="31" customFormat="1" ht="35.1" customHeight="1" x14ac:dyDescent="0.2">
      <c r="A25" s="39">
        <v>10</v>
      </c>
      <c r="B25" s="40" t="s">
        <v>55</v>
      </c>
      <c r="C25" s="41" t="s">
        <v>56</v>
      </c>
      <c r="D25" s="42" t="s">
        <v>57</v>
      </c>
      <c r="E25" s="39" t="s">
        <v>35</v>
      </c>
      <c r="F25" s="43">
        <v>4</v>
      </c>
      <c r="G25" s="93"/>
      <c r="H25" s="93"/>
      <c r="I25" s="17"/>
      <c r="J25" s="17"/>
      <c r="K25" s="17"/>
      <c r="L25" s="18"/>
      <c r="M25" s="18"/>
      <c r="N25" s="70"/>
      <c r="O25" s="51">
        <f t="shared" si="0"/>
        <v>0</v>
      </c>
      <c r="P25" s="51">
        <f t="shared" si="1"/>
        <v>0</v>
      </c>
      <c r="Q25" s="51">
        <f t="shared" si="2"/>
        <v>0</v>
      </c>
      <c r="R25" s="51">
        <f t="shared" si="3"/>
        <v>0</v>
      </c>
      <c r="S25" s="51">
        <f t="shared" si="4"/>
        <v>0</v>
      </c>
      <c r="T25" s="51">
        <f t="shared" si="5"/>
        <v>0</v>
      </c>
    </row>
    <row r="26" spans="1:20" s="31" customFormat="1" ht="35.1" customHeight="1" x14ac:dyDescent="0.2">
      <c r="A26" s="39">
        <v>11</v>
      </c>
      <c r="B26" s="55" t="s">
        <v>58</v>
      </c>
      <c r="C26" s="56" t="s">
        <v>59</v>
      </c>
      <c r="D26" s="57" t="s">
        <v>60</v>
      </c>
      <c r="E26" s="58" t="s">
        <v>35</v>
      </c>
      <c r="F26" s="59">
        <v>4</v>
      </c>
      <c r="G26" s="93"/>
      <c r="H26" s="93"/>
      <c r="I26" s="17"/>
      <c r="J26" s="17"/>
      <c r="K26" s="17"/>
      <c r="L26" s="18"/>
      <c r="M26" s="18"/>
      <c r="N26" s="70"/>
      <c r="O26" s="60">
        <f t="shared" ref="O26:O35" si="6">ROUND(I26-(I26*L26),2)</f>
        <v>0</v>
      </c>
      <c r="P26" s="60">
        <f t="shared" ref="P26:P35" si="7">ROUND(J26-(J26*M26),2)</f>
        <v>0</v>
      </c>
      <c r="Q26" s="60">
        <f t="shared" ref="Q26:Q35" si="8">ROUND(K26-(K26*N26),2)</f>
        <v>0</v>
      </c>
      <c r="R26" s="60">
        <f t="shared" ref="R26:R35" si="9">$F26*O26</f>
        <v>0</v>
      </c>
      <c r="S26" s="60">
        <f t="shared" ref="S26:S35" si="10">$F26*P26</f>
        <v>0</v>
      </c>
      <c r="T26" s="60">
        <f t="shared" ref="T26:T35" si="11">$F26*Q26</f>
        <v>0</v>
      </c>
    </row>
    <row r="27" spans="1:20" s="31" customFormat="1" ht="35.1" customHeight="1" x14ac:dyDescent="0.2">
      <c r="A27" s="39">
        <v>12</v>
      </c>
      <c r="B27" s="55" t="s">
        <v>61</v>
      </c>
      <c r="C27" s="56" t="s">
        <v>62</v>
      </c>
      <c r="D27" s="57" t="s">
        <v>63</v>
      </c>
      <c r="E27" s="58" t="s">
        <v>7</v>
      </c>
      <c r="F27" s="59">
        <v>2</v>
      </c>
      <c r="G27" s="93"/>
      <c r="H27" s="93"/>
      <c r="I27" s="17"/>
      <c r="J27" s="17"/>
      <c r="K27" s="17"/>
      <c r="L27" s="18"/>
      <c r="M27" s="18"/>
      <c r="N27" s="70"/>
      <c r="O27" s="60">
        <f t="shared" si="6"/>
        <v>0</v>
      </c>
      <c r="P27" s="60">
        <f t="shared" si="7"/>
        <v>0</v>
      </c>
      <c r="Q27" s="60">
        <f t="shared" si="8"/>
        <v>0</v>
      </c>
      <c r="R27" s="60">
        <f t="shared" si="9"/>
        <v>0</v>
      </c>
      <c r="S27" s="60">
        <f t="shared" si="10"/>
        <v>0</v>
      </c>
      <c r="T27" s="60">
        <f t="shared" si="11"/>
        <v>0</v>
      </c>
    </row>
    <row r="28" spans="1:20" s="31" customFormat="1" ht="35.1" customHeight="1" x14ac:dyDescent="0.2">
      <c r="A28" s="39">
        <v>13</v>
      </c>
      <c r="B28" s="55" t="s">
        <v>64</v>
      </c>
      <c r="C28" s="56" t="s">
        <v>65</v>
      </c>
      <c r="D28" s="57" t="s">
        <v>66</v>
      </c>
      <c r="E28" s="58" t="s">
        <v>35</v>
      </c>
      <c r="F28" s="59">
        <v>4</v>
      </c>
      <c r="G28" s="93"/>
      <c r="H28" s="93"/>
      <c r="I28" s="17"/>
      <c r="J28" s="17"/>
      <c r="K28" s="17"/>
      <c r="L28" s="18"/>
      <c r="M28" s="18"/>
      <c r="N28" s="70"/>
      <c r="O28" s="60">
        <f t="shared" si="6"/>
        <v>0</v>
      </c>
      <c r="P28" s="60">
        <f t="shared" si="7"/>
        <v>0</v>
      </c>
      <c r="Q28" s="60">
        <f t="shared" si="8"/>
        <v>0</v>
      </c>
      <c r="R28" s="60">
        <f t="shared" si="9"/>
        <v>0</v>
      </c>
      <c r="S28" s="60">
        <f t="shared" si="10"/>
        <v>0</v>
      </c>
      <c r="T28" s="60">
        <f t="shared" si="11"/>
        <v>0</v>
      </c>
    </row>
    <row r="29" spans="1:20" s="31" customFormat="1" ht="35.1" customHeight="1" x14ac:dyDescent="0.2">
      <c r="A29" s="39">
        <v>14</v>
      </c>
      <c r="B29" s="55" t="s">
        <v>67</v>
      </c>
      <c r="C29" s="56" t="s">
        <v>68</v>
      </c>
      <c r="D29" s="57" t="s">
        <v>69</v>
      </c>
      <c r="E29" s="58" t="s">
        <v>35</v>
      </c>
      <c r="F29" s="59">
        <v>12</v>
      </c>
      <c r="G29" s="93"/>
      <c r="H29" s="93"/>
      <c r="I29" s="17"/>
      <c r="J29" s="17"/>
      <c r="K29" s="17"/>
      <c r="L29" s="18"/>
      <c r="M29" s="18"/>
      <c r="N29" s="70"/>
      <c r="O29" s="60">
        <f t="shared" si="6"/>
        <v>0</v>
      </c>
      <c r="P29" s="60">
        <f t="shared" si="7"/>
        <v>0</v>
      </c>
      <c r="Q29" s="60">
        <f t="shared" si="8"/>
        <v>0</v>
      </c>
      <c r="R29" s="60">
        <f t="shared" si="9"/>
        <v>0</v>
      </c>
      <c r="S29" s="60">
        <f t="shared" si="10"/>
        <v>0</v>
      </c>
      <c r="T29" s="60">
        <f t="shared" si="11"/>
        <v>0</v>
      </c>
    </row>
    <row r="30" spans="1:20" s="31" customFormat="1" ht="35.1" customHeight="1" x14ac:dyDescent="0.2">
      <c r="A30" s="39">
        <v>15</v>
      </c>
      <c r="B30" s="55" t="s">
        <v>70</v>
      </c>
      <c r="C30" s="56" t="s">
        <v>71</v>
      </c>
      <c r="D30" s="57" t="s">
        <v>72</v>
      </c>
      <c r="E30" s="58" t="s">
        <v>35</v>
      </c>
      <c r="F30" s="59">
        <v>11</v>
      </c>
      <c r="G30" s="93"/>
      <c r="H30" s="93"/>
      <c r="I30" s="17"/>
      <c r="J30" s="17"/>
      <c r="K30" s="17"/>
      <c r="L30" s="18"/>
      <c r="M30" s="18"/>
      <c r="N30" s="70"/>
      <c r="O30" s="60">
        <f t="shared" si="6"/>
        <v>0</v>
      </c>
      <c r="P30" s="60">
        <f t="shared" si="7"/>
        <v>0</v>
      </c>
      <c r="Q30" s="60">
        <f t="shared" si="8"/>
        <v>0</v>
      </c>
      <c r="R30" s="60">
        <f t="shared" si="9"/>
        <v>0</v>
      </c>
      <c r="S30" s="60">
        <f t="shared" si="10"/>
        <v>0</v>
      </c>
      <c r="T30" s="60">
        <f t="shared" si="11"/>
        <v>0</v>
      </c>
    </row>
    <row r="31" spans="1:20" s="31" customFormat="1" ht="35.1" customHeight="1" x14ac:dyDescent="0.2">
      <c r="A31" s="71">
        <v>16</v>
      </c>
      <c r="B31" s="72" t="s">
        <v>73</v>
      </c>
      <c r="C31" s="73" t="s">
        <v>109</v>
      </c>
      <c r="D31" s="74" t="s">
        <v>111</v>
      </c>
      <c r="E31" s="71" t="s">
        <v>7</v>
      </c>
      <c r="F31" s="75">
        <v>12</v>
      </c>
      <c r="G31" s="93"/>
      <c r="H31" s="93"/>
      <c r="I31" s="17"/>
      <c r="J31" s="17"/>
      <c r="K31" s="17"/>
      <c r="L31" s="18"/>
      <c r="M31" s="18"/>
      <c r="N31" s="70"/>
      <c r="O31" s="60">
        <f t="shared" si="6"/>
        <v>0</v>
      </c>
      <c r="P31" s="60">
        <f t="shared" si="7"/>
        <v>0</v>
      </c>
      <c r="Q31" s="60">
        <f t="shared" si="8"/>
        <v>0</v>
      </c>
      <c r="R31" s="60">
        <f t="shared" si="9"/>
        <v>0</v>
      </c>
      <c r="S31" s="60">
        <f t="shared" si="10"/>
        <v>0</v>
      </c>
      <c r="T31" s="60">
        <f t="shared" si="11"/>
        <v>0</v>
      </c>
    </row>
    <row r="32" spans="1:20" s="31" customFormat="1" ht="35.1" customHeight="1" x14ac:dyDescent="0.2">
      <c r="A32" s="39">
        <v>17</v>
      </c>
      <c r="B32" s="55" t="s">
        <v>74</v>
      </c>
      <c r="C32" s="56" t="s">
        <v>75</v>
      </c>
      <c r="D32" s="57" t="s">
        <v>76</v>
      </c>
      <c r="E32" s="58" t="s">
        <v>35</v>
      </c>
      <c r="F32" s="59">
        <v>8</v>
      </c>
      <c r="G32" s="93"/>
      <c r="H32" s="93"/>
      <c r="I32" s="17"/>
      <c r="J32" s="17"/>
      <c r="K32" s="17"/>
      <c r="L32" s="18"/>
      <c r="M32" s="18"/>
      <c r="N32" s="70"/>
      <c r="O32" s="60">
        <f t="shared" si="6"/>
        <v>0</v>
      </c>
      <c r="P32" s="60">
        <f t="shared" si="7"/>
        <v>0</v>
      </c>
      <c r="Q32" s="60">
        <f t="shared" si="8"/>
        <v>0</v>
      </c>
      <c r="R32" s="60">
        <f t="shared" si="9"/>
        <v>0</v>
      </c>
      <c r="S32" s="60">
        <f t="shared" si="10"/>
        <v>0</v>
      </c>
      <c r="T32" s="60">
        <f t="shared" si="11"/>
        <v>0</v>
      </c>
    </row>
    <row r="33" spans="1:20" s="31" customFormat="1" ht="35.1" customHeight="1" x14ac:dyDescent="0.2">
      <c r="A33" s="39">
        <v>18</v>
      </c>
      <c r="B33" s="55" t="s">
        <v>77</v>
      </c>
      <c r="C33" s="56" t="s">
        <v>78</v>
      </c>
      <c r="D33" s="57" t="s">
        <v>79</v>
      </c>
      <c r="E33" s="58" t="s">
        <v>35</v>
      </c>
      <c r="F33" s="59">
        <v>8</v>
      </c>
      <c r="G33" s="93"/>
      <c r="H33" s="93"/>
      <c r="I33" s="17"/>
      <c r="J33" s="17"/>
      <c r="K33" s="17"/>
      <c r="L33" s="18"/>
      <c r="M33" s="18"/>
      <c r="N33" s="70"/>
      <c r="O33" s="60">
        <f t="shared" si="6"/>
        <v>0</v>
      </c>
      <c r="P33" s="60">
        <f t="shared" si="7"/>
        <v>0</v>
      </c>
      <c r="Q33" s="60">
        <f t="shared" si="8"/>
        <v>0</v>
      </c>
      <c r="R33" s="60">
        <f t="shared" si="9"/>
        <v>0</v>
      </c>
      <c r="S33" s="60">
        <f t="shared" si="10"/>
        <v>0</v>
      </c>
      <c r="T33" s="60">
        <f t="shared" si="11"/>
        <v>0</v>
      </c>
    </row>
    <row r="34" spans="1:20" s="31" customFormat="1" ht="35.1" customHeight="1" x14ac:dyDescent="0.2">
      <c r="A34" s="39">
        <v>19</v>
      </c>
      <c r="B34" s="55" t="s">
        <v>80</v>
      </c>
      <c r="C34" s="56" t="s">
        <v>81</v>
      </c>
      <c r="D34" s="57" t="s">
        <v>82</v>
      </c>
      <c r="E34" s="58" t="s">
        <v>7</v>
      </c>
      <c r="F34" s="59">
        <v>2</v>
      </c>
      <c r="G34" s="93"/>
      <c r="H34" s="93"/>
      <c r="I34" s="17"/>
      <c r="J34" s="17"/>
      <c r="K34" s="17"/>
      <c r="L34" s="18"/>
      <c r="M34" s="18"/>
      <c r="N34" s="70"/>
      <c r="O34" s="60">
        <f t="shared" si="6"/>
        <v>0</v>
      </c>
      <c r="P34" s="60">
        <f t="shared" si="7"/>
        <v>0</v>
      </c>
      <c r="Q34" s="60">
        <f t="shared" si="8"/>
        <v>0</v>
      </c>
      <c r="R34" s="60">
        <f t="shared" si="9"/>
        <v>0</v>
      </c>
      <c r="S34" s="60">
        <f t="shared" si="10"/>
        <v>0</v>
      </c>
      <c r="T34" s="60">
        <f t="shared" si="11"/>
        <v>0</v>
      </c>
    </row>
    <row r="35" spans="1:20" s="31" customFormat="1" ht="35.1" customHeight="1" x14ac:dyDescent="0.2">
      <c r="A35" s="39">
        <v>20</v>
      </c>
      <c r="B35" s="55" t="s">
        <v>83</v>
      </c>
      <c r="C35" s="56" t="s">
        <v>71</v>
      </c>
      <c r="D35" s="57" t="s">
        <v>84</v>
      </c>
      <c r="E35" s="58" t="s">
        <v>35</v>
      </c>
      <c r="F35" s="59">
        <v>1</v>
      </c>
      <c r="G35" s="93"/>
      <c r="H35" s="93"/>
      <c r="I35" s="17"/>
      <c r="J35" s="17"/>
      <c r="K35" s="17"/>
      <c r="L35" s="18"/>
      <c r="M35" s="18"/>
      <c r="N35" s="70"/>
      <c r="O35" s="60">
        <f t="shared" si="6"/>
        <v>0</v>
      </c>
      <c r="P35" s="60">
        <f t="shared" si="7"/>
        <v>0</v>
      </c>
      <c r="Q35" s="60">
        <f t="shared" si="8"/>
        <v>0</v>
      </c>
      <c r="R35" s="60">
        <f t="shared" si="9"/>
        <v>0</v>
      </c>
      <c r="S35" s="60">
        <f t="shared" si="10"/>
        <v>0</v>
      </c>
      <c r="T35" s="60">
        <f t="shared" si="11"/>
        <v>0</v>
      </c>
    </row>
    <row r="36" spans="1:20" s="31" customFormat="1" ht="12" x14ac:dyDescent="0.2">
      <c r="A36" s="39"/>
      <c r="B36" s="40"/>
      <c r="C36" s="41"/>
      <c r="D36" s="42"/>
      <c r="E36" s="39"/>
      <c r="F36" s="43"/>
      <c r="G36" s="54"/>
      <c r="H36" s="54"/>
      <c r="I36" s="32"/>
      <c r="J36" s="32"/>
      <c r="K36" s="32"/>
      <c r="L36" s="33"/>
      <c r="M36" s="33"/>
      <c r="N36" s="34"/>
      <c r="O36" s="94"/>
      <c r="P36" s="94"/>
      <c r="Q36" s="94"/>
      <c r="R36" s="94"/>
      <c r="S36" s="94"/>
      <c r="T36" s="94"/>
    </row>
    <row r="37" spans="1:20" s="67" customFormat="1" ht="21.75" customHeight="1" thickBot="1" x14ac:dyDescent="0.25">
      <c r="A37" s="61"/>
      <c r="B37" s="76"/>
      <c r="C37" s="62" t="s">
        <v>25</v>
      </c>
      <c r="D37" s="76"/>
      <c r="E37" s="76"/>
      <c r="F37" s="76"/>
      <c r="G37" s="63"/>
      <c r="H37" s="63"/>
      <c r="I37" s="64"/>
      <c r="J37" s="64"/>
      <c r="K37" s="64"/>
      <c r="L37" s="64"/>
      <c r="M37" s="64"/>
      <c r="N37" s="64"/>
      <c r="O37" s="64"/>
      <c r="P37" s="64"/>
      <c r="Q37" s="64"/>
      <c r="R37" s="66">
        <f>SUM(Table4[[#All],[Column18]])</f>
        <v>0</v>
      </c>
      <c r="S37" s="66">
        <f>SUM(Table4[[#All],[Column19]])</f>
        <v>0</v>
      </c>
      <c r="T37" s="66">
        <f>SUM(Table4[[#All],[Column20]])</f>
        <v>0</v>
      </c>
    </row>
    <row r="38" spans="1:20" s="68" customFormat="1" ht="21.75" customHeight="1" thickTop="1" thickBot="1" x14ac:dyDescent="0.25">
      <c r="A38" s="45"/>
      <c r="B38" s="46"/>
      <c r="C38" s="10" t="s">
        <v>26</v>
      </c>
      <c r="D38" s="47"/>
      <c r="E38" s="47"/>
      <c r="F38" s="47"/>
      <c r="G38" s="11"/>
      <c r="H38" s="11"/>
      <c r="I38" s="12"/>
      <c r="J38" s="12"/>
      <c r="K38" s="12"/>
      <c r="L38" s="12"/>
      <c r="M38" s="12"/>
      <c r="N38" s="12"/>
      <c r="O38" s="12"/>
      <c r="P38" s="12"/>
      <c r="Q38" s="12"/>
      <c r="R38" s="96">
        <f>ROUND(R37*0.25,2)</f>
        <v>0</v>
      </c>
      <c r="S38" s="96">
        <f t="shared" ref="S38:T38" si="12">ROUND(S37*0.25,2)</f>
        <v>0</v>
      </c>
      <c r="T38" s="97">
        <f t="shared" si="12"/>
        <v>0</v>
      </c>
    </row>
    <row r="39" spans="1:20" s="68" customFormat="1" ht="21.75" customHeight="1" thickTop="1" x14ac:dyDescent="0.2">
      <c r="A39" s="48"/>
      <c r="B39" s="77"/>
      <c r="C39" s="21" t="s">
        <v>27</v>
      </c>
      <c r="D39" s="50"/>
      <c r="E39" s="50"/>
      <c r="F39" s="50"/>
      <c r="G39" s="22"/>
      <c r="H39" s="22"/>
      <c r="I39" s="23"/>
      <c r="J39" s="23"/>
      <c r="K39" s="23"/>
      <c r="L39" s="23"/>
      <c r="M39" s="23"/>
      <c r="N39" s="23"/>
      <c r="O39" s="23"/>
      <c r="P39" s="23"/>
      <c r="Q39" s="23"/>
      <c r="R39" s="24">
        <f>R37+R38</f>
        <v>0</v>
      </c>
      <c r="S39" s="24">
        <f t="shared" ref="S39:T39" si="13">S37+S38</f>
        <v>0</v>
      </c>
      <c r="T39" s="25">
        <f t="shared" si="13"/>
        <v>0</v>
      </c>
    </row>
    <row r="40" spans="1:20" s="14" customFormat="1" ht="12.75" x14ac:dyDescent="0.2"/>
    <row r="41" spans="1:20" s="15" customFormat="1" ht="15" x14ac:dyDescent="0.25">
      <c r="A41" s="85" t="s">
        <v>28</v>
      </c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 t="s">
        <v>29</v>
      </c>
      <c r="M41" s="85"/>
      <c r="N41" s="85"/>
      <c r="O41" s="85"/>
      <c r="P41" s="85"/>
      <c r="Q41" s="85"/>
      <c r="R41" s="85"/>
      <c r="S41" s="85"/>
      <c r="T41" s="85"/>
    </row>
    <row r="42" spans="1:20" s="15" customFormat="1" ht="15" x14ac:dyDescent="0.25"/>
    <row r="43" spans="1:20" s="15" customFormat="1" ht="15" x14ac:dyDescent="0.25">
      <c r="A43" s="86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</row>
    <row r="44" spans="1:20" s="15" customFormat="1" ht="15" x14ac:dyDescent="0.25">
      <c r="K44" s="16" t="s">
        <v>30</v>
      </c>
    </row>
  </sheetData>
  <sheetProtection password="CC69" sheet="1" objects="1" scenarios="1"/>
  <mergeCells count="26">
    <mergeCell ref="A41:K41"/>
    <mergeCell ref="L41:T41"/>
    <mergeCell ref="A43:K43"/>
    <mergeCell ref="L43:T43"/>
    <mergeCell ref="G13:H14"/>
    <mergeCell ref="I13:K14"/>
    <mergeCell ref="A13:A15"/>
    <mergeCell ref="B13:B15"/>
    <mergeCell ref="C13:C15"/>
    <mergeCell ref="D13:D15"/>
    <mergeCell ref="E13:E15"/>
    <mergeCell ref="L13:N14"/>
    <mergeCell ref="O13:Q14"/>
    <mergeCell ref="R13:T14"/>
    <mergeCell ref="D1:T1"/>
    <mergeCell ref="D2:T2"/>
    <mergeCell ref="D3:T3"/>
    <mergeCell ref="D4:T4"/>
    <mergeCell ref="D5:T5"/>
    <mergeCell ref="D6:T6"/>
    <mergeCell ref="D7:J7"/>
    <mergeCell ref="F13:F15"/>
    <mergeCell ref="L7:T7"/>
    <mergeCell ref="D8:T8"/>
    <mergeCell ref="A10:T10"/>
    <mergeCell ref="A11:T11"/>
  </mergeCells>
  <phoneticPr fontId="0" type="noConversion"/>
  <pageMargins left="7.874015748031496E-2" right="7.874015748031496E-2" top="0.39370078740157483" bottom="0.39370078740157483" header="0.31496062992125984" footer="0.31496062992125984"/>
  <pageSetup paperSize="9" scale="70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zoomScaleSheetLayoutView="100" workbookViewId="0">
      <selection activeCell="H16" sqref="H16"/>
    </sheetView>
  </sheetViews>
  <sheetFormatPr defaultRowHeight="15.75" x14ac:dyDescent="0.25"/>
  <cols>
    <col min="1" max="1" width="4.5703125" style="26" customWidth="1"/>
    <col min="2" max="2" width="9.140625" style="27" hidden="1" customWidth="1"/>
    <col min="3" max="3" width="27.140625" style="26" customWidth="1"/>
    <col min="4" max="4" width="14" style="26" bestFit="1" customWidth="1"/>
    <col min="5" max="6" width="7.140625" style="26" bestFit="1" customWidth="1"/>
    <col min="7" max="8" width="17.5703125" style="26" customWidth="1"/>
    <col min="9" max="9" width="9.5703125" style="26" customWidth="1"/>
    <col min="10" max="11" width="10.42578125" style="26" customWidth="1"/>
    <col min="12" max="12" width="6.7109375" style="26" bestFit="1" customWidth="1"/>
    <col min="13" max="14" width="7.140625" style="26" bestFit="1" customWidth="1"/>
    <col min="15" max="20" width="10.42578125" style="26" customWidth="1"/>
    <col min="21" max="16384" width="9.140625" style="26"/>
  </cols>
  <sheetData>
    <row r="1" spans="1:20" s="4" customFormat="1" ht="18.75" customHeight="1" x14ac:dyDescent="0.25">
      <c r="A1" s="1" t="s">
        <v>21</v>
      </c>
      <c r="B1" s="2"/>
      <c r="C1" s="3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s="4" customFormat="1" ht="18.75" customHeight="1" x14ac:dyDescent="0.25">
      <c r="A2" s="5" t="s">
        <v>0</v>
      </c>
      <c r="B2" s="6"/>
      <c r="C2" s="7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</row>
    <row r="3" spans="1:20" s="4" customFormat="1" ht="18.75" customHeight="1" x14ac:dyDescent="0.25">
      <c r="A3" s="5" t="s">
        <v>1</v>
      </c>
      <c r="B3" s="6"/>
      <c r="C3" s="7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</row>
    <row r="4" spans="1:20" s="4" customFormat="1" ht="18.75" customHeight="1" x14ac:dyDescent="0.25">
      <c r="A4" s="5" t="s">
        <v>22</v>
      </c>
      <c r="B4" s="6"/>
      <c r="C4" s="7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</row>
    <row r="5" spans="1:20" s="4" customFormat="1" ht="18.75" customHeight="1" x14ac:dyDescent="0.25">
      <c r="A5" s="5" t="s">
        <v>23</v>
      </c>
      <c r="B5" s="6"/>
      <c r="C5" s="7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</row>
    <row r="6" spans="1:20" s="4" customFormat="1" ht="18.75" customHeight="1" x14ac:dyDescent="0.25">
      <c r="A6" s="5" t="s">
        <v>24</v>
      </c>
      <c r="B6" s="6"/>
      <c r="C6" s="7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</row>
    <row r="7" spans="1:20" s="4" customFormat="1" ht="18.75" customHeight="1" x14ac:dyDescent="0.25">
      <c r="A7" s="1" t="s">
        <v>2</v>
      </c>
      <c r="B7" s="2"/>
      <c r="C7" s="8"/>
      <c r="D7" s="80"/>
      <c r="E7" s="80"/>
      <c r="F7" s="80"/>
      <c r="G7" s="80"/>
      <c r="H7" s="80"/>
      <c r="I7" s="80"/>
      <c r="J7" s="80"/>
      <c r="K7" s="9" t="s">
        <v>3</v>
      </c>
      <c r="L7" s="80"/>
      <c r="M7" s="80"/>
      <c r="N7" s="80"/>
      <c r="O7" s="80"/>
      <c r="P7" s="80"/>
      <c r="Q7" s="80"/>
      <c r="R7" s="80"/>
      <c r="S7" s="80"/>
      <c r="T7" s="80"/>
    </row>
    <row r="8" spans="1:20" s="4" customFormat="1" ht="18.75" customHeight="1" x14ac:dyDescent="0.25">
      <c r="A8" s="5" t="s">
        <v>4</v>
      </c>
      <c r="B8" s="6"/>
      <c r="C8" s="7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</row>
    <row r="9" spans="1:20" x14ac:dyDescent="0.25">
      <c r="C9" s="28"/>
      <c r="D9" s="28"/>
    </row>
    <row r="10" spans="1:20" s="29" customFormat="1" x14ac:dyDescent="0.25">
      <c r="A10" s="83" t="s">
        <v>86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</row>
    <row r="11" spans="1:20" s="29" customFormat="1" x14ac:dyDescent="0.25">
      <c r="A11" s="83" t="s">
        <v>85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</row>
    <row r="12" spans="1:20" x14ac:dyDescent="0.25">
      <c r="A12" s="35"/>
      <c r="B12" s="36"/>
      <c r="C12" s="37"/>
      <c r="D12" s="37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0" s="30" customFormat="1" ht="18" customHeight="1" x14ac:dyDescent="0.2">
      <c r="A13" s="81" t="s">
        <v>10</v>
      </c>
      <c r="B13" s="81" t="s">
        <v>5</v>
      </c>
      <c r="C13" s="81" t="s">
        <v>6</v>
      </c>
      <c r="D13" s="81" t="s">
        <v>8</v>
      </c>
      <c r="E13" s="81" t="s">
        <v>11</v>
      </c>
      <c r="F13" s="81" t="s">
        <v>12</v>
      </c>
      <c r="G13" s="87" t="s">
        <v>13</v>
      </c>
      <c r="H13" s="88"/>
      <c r="I13" s="87" t="s">
        <v>14</v>
      </c>
      <c r="J13" s="91"/>
      <c r="K13" s="88"/>
      <c r="L13" s="87" t="s">
        <v>15</v>
      </c>
      <c r="M13" s="91"/>
      <c r="N13" s="88"/>
      <c r="O13" s="87" t="s">
        <v>16</v>
      </c>
      <c r="P13" s="91"/>
      <c r="Q13" s="88"/>
      <c r="R13" s="87" t="s">
        <v>17</v>
      </c>
      <c r="S13" s="91"/>
      <c r="T13" s="88"/>
    </row>
    <row r="14" spans="1:20" s="30" customFormat="1" ht="15.75" customHeight="1" x14ac:dyDescent="0.2">
      <c r="A14" s="82"/>
      <c r="B14" s="82"/>
      <c r="C14" s="82"/>
      <c r="D14" s="82"/>
      <c r="E14" s="82"/>
      <c r="F14" s="82"/>
      <c r="G14" s="89"/>
      <c r="H14" s="90"/>
      <c r="I14" s="89"/>
      <c r="J14" s="92"/>
      <c r="K14" s="90"/>
      <c r="L14" s="89"/>
      <c r="M14" s="92"/>
      <c r="N14" s="90"/>
      <c r="O14" s="89"/>
      <c r="P14" s="92"/>
      <c r="Q14" s="90"/>
      <c r="R14" s="89"/>
      <c r="S14" s="92"/>
      <c r="T14" s="90"/>
    </row>
    <row r="15" spans="1:20" s="30" customFormat="1" ht="25.5" customHeight="1" x14ac:dyDescent="0.2">
      <c r="A15" s="82"/>
      <c r="B15" s="82"/>
      <c r="C15" s="82"/>
      <c r="D15" s="82"/>
      <c r="E15" s="82"/>
      <c r="F15" s="82"/>
      <c r="G15" s="38" t="s">
        <v>8</v>
      </c>
      <c r="H15" s="38" t="s">
        <v>9</v>
      </c>
      <c r="I15" s="38" t="s">
        <v>18</v>
      </c>
      <c r="J15" s="38" t="s">
        <v>19</v>
      </c>
      <c r="K15" s="38" t="s">
        <v>20</v>
      </c>
      <c r="L15" s="38" t="s">
        <v>18</v>
      </c>
      <c r="M15" s="38" t="s">
        <v>19</v>
      </c>
      <c r="N15" s="38" t="s">
        <v>20</v>
      </c>
      <c r="O15" s="38" t="s">
        <v>18</v>
      </c>
      <c r="P15" s="38" t="s">
        <v>19</v>
      </c>
      <c r="Q15" s="38" t="s">
        <v>20</v>
      </c>
      <c r="R15" s="38" t="s">
        <v>18</v>
      </c>
      <c r="S15" s="38" t="s">
        <v>19</v>
      </c>
      <c r="T15" s="38" t="s">
        <v>20</v>
      </c>
    </row>
    <row r="16" spans="1:20" s="31" customFormat="1" ht="35.1" customHeight="1" x14ac:dyDescent="0.2">
      <c r="A16" s="39">
        <v>1</v>
      </c>
      <c r="B16" s="40" t="s">
        <v>87</v>
      </c>
      <c r="C16" s="41" t="s">
        <v>88</v>
      </c>
      <c r="D16" s="42" t="s">
        <v>89</v>
      </c>
      <c r="E16" s="39" t="s">
        <v>35</v>
      </c>
      <c r="F16" s="43">
        <v>50</v>
      </c>
      <c r="G16" s="69"/>
      <c r="H16" s="69"/>
      <c r="I16" s="17"/>
      <c r="J16" s="17"/>
      <c r="K16" s="17"/>
      <c r="L16" s="18"/>
      <c r="M16" s="18"/>
      <c r="N16" s="18"/>
      <c r="O16" s="19">
        <f t="shared" ref="O16:Q17" si="0">ROUND(I16-(I16*L16),2)</f>
        <v>0</v>
      </c>
      <c r="P16" s="19">
        <f t="shared" si="0"/>
        <v>0</v>
      </c>
      <c r="Q16" s="19">
        <f t="shared" si="0"/>
        <v>0</v>
      </c>
      <c r="R16" s="19">
        <f t="shared" ref="R16:T17" si="1">$F16*O16</f>
        <v>0</v>
      </c>
      <c r="S16" s="19">
        <f t="shared" si="1"/>
        <v>0</v>
      </c>
      <c r="T16" s="19">
        <f t="shared" si="1"/>
        <v>0</v>
      </c>
    </row>
    <row r="17" spans="1:20" s="31" customFormat="1" ht="35.1" customHeight="1" x14ac:dyDescent="0.2">
      <c r="A17" s="39">
        <v>2</v>
      </c>
      <c r="B17" s="40" t="s">
        <v>90</v>
      </c>
      <c r="C17" s="41" t="s">
        <v>91</v>
      </c>
      <c r="D17" s="42" t="s">
        <v>92</v>
      </c>
      <c r="E17" s="39" t="s">
        <v>7</v>
      </c>
      <c r="F17" s="43">
        <v>12</v>
      </c>
      <c r="G17" s="69"/>
      <c r="H17" s="69"/>
      <c r="I17" s="32"/>
      <c r="J17" s="32"/>
      <c r="K17" s="32"/>
      <c r="L17" s="33"/>
      <c r="M17" s="33"/>
      <c r="N17" s="34"/>
      <c r="O17" s="51">
        <f t="shared" si="0"/>
        <v>0</v>
      </c>
      <c r="P17" s="51">
        <f t="shared" si="0"/>
        <v>0</v>
      </c>
      <c r="Q17" s="51">
        <f t="shared" si="0"/>
        <v>0</v>
      </c>
      <c r="R17" s="51">
        <f t="shared" si="1"/>
        <v>0</v>
      </c>
      <c r="S17" s="51">
        <f t="shared" si="1"/>
        <v>0</v>
      </c>
      <c r="T17" s="51">
        <f t="shared" si="1"/>
        <v>0</v>
      </c>
    </row>
    <row r="18" spans="1:20" s="31" customFormat="1" ht="12" x14ac:dyDescent="0.2">
      <c r="A18" s="39"/>
      <c r="B18" s="40"/>
      <c r="C18" s="41"/>
      <c r="D18" s="42"/>
      <c r="E18" s="39"/>
      <c r="F18" s="43"/>
      <c r="G18" s="54"/>
      <c r="H18" s="54"/>
      <c r="I18" s="32"/>
      <c r="J18" s="32"/>
      <c r="K18" s="32"/>
      <c r="L18" s="33"/>
      <c r="M18" s="33"/>
      <c r="N18" s="34"/>
      <c r="O18" s="51"/>
      <c r="P18" s="51"/>
      <c r="Q18" s="51"/>
      <c r="R18" s="51"/>
      <c r="S18" s="51"/>
      <c r="T18" s="51"/>
    </row>
    <row r="19" spans="1:20" s="67" customFormat="1" ht="20.45" customHeight="1" thickBot="1" x14ac:dyDescent="0.25">
      <c r="A19" s="61"/>
      <c r="B19" s="44"/>
      <c r="C19" s="62" t="s">
        <v>25</v>
      </c>
      <c r="D19" s="44"/>
      <c r="E19" s="44"/>
      <c r="F19" s="44"/>
      <c r="G19" s="63"/>
      <c r="H19" s="63"/>
      <c r="I19" s="64"/>
      <c r="J19" s="64"/>
      <c r="K19" s="64"/>
      <c r="L19" s="64"/>
      <c r="M19" s="64"/>
      <c r="N19" s="64"/>
      <c r="O19" s="65"/>
      <c r="P19" s="65"/>
      <c r="Q19" s="65"/>
      <c r="R19" s="66">
        <f>SUM(R16:R18)</f>
        <v>0</v>
      </c>
      <c r="S19" s="66">
        <f t="shared" ref="S19:T19" si="2">SUM(S16:S18)</f>
        <v>0</v>
      </c>
      <c r="T19" s="66">
        <f t="shared" si="2"/>
        <v>0</v>
      </c>
    </row>
    <row r="20" spans="1:20" s="68" customFormat="1" ht="20.45" customHeight="1" thickTop="1" thickBot="1" x14ac:dyDescent="0.25">
      <c r="A20" s="45"/>
      <c r="B20" s="46"/>
      <c r="C20" s="10" t="s">
        <v>26</v>
      </c>
      <c r="D20" s="47"/>
      <c r="E20" s="47"/>
      <c r="F20" s="47"/>
      <c r="G20" s="11"/>
      <c r="H20" s="11"/>
      <c r="I20" s="12"/>
      <c r="J20" s="12"/>
      <c r="K20" s="12"/>
      <c r="L20" s="12"/>
      <c r="M20" s="12"/>
      <c r="N20" s="12"/>
      <c r="O20" s="52"/>
      <c r="P20" s="52"/>
      <c r="Q20" s="52"/>
      <c r="R20" s="13">
        <f>ROUND(R19*0.25,2)</f>
        <v>0</v>
      </c>
      <c r="S20" s="13">
        <f t="shared" ref="S20:T20" si="3">ROUND(S19*0.25,2)</f>
        <v>0</v>
      </c>
      <c r="T20" s="20">
        <f t="shared" si="3"/>
        <v>0</v>
      </c>
    </row>
    <row r="21" spans="1:20" s="68" customFormat="1" ht="20.45" customHeight="1" thickTop="1" x14ac:dyDescent="0.2">
      <c r="A21" s="48"/>
      <c r="B21" s="49"/>
      <c r="C21" s="21" t="s">
        <v>27</v>
      </c>
      <c r="D21" s="50"/>
      <c r="E21" s="50"/>
      <c r="F21" s="50"/>
      <c r="G21" s="22"/>
      <c r="H21" s="22"/>
      <c r="I21" s="23"/>
      <c r="J21" s="23"/>
      <c r="K21" s="23"/>
      <c r="L21" s="23"/>
      <c r="M21" s="23"/>
      <c r="N21" s="23"/>
      <c r="O21" s="53"/>
      <c r="P21" s="53"/>
      <c r="Q21" s="53"/>
      <c r="R21" s="24">
        <f>R19+R20</f>
        <v>0</v>
      </c>
      <c r="S21" s="24">
        <f t="shared" ref="S21:T21" si="4">S19+S20</f>
        <v>0</v>
      </c>
      <c r="T21" s="25">
        <f t="shared" si="4"/>
        <v>0</v>
      </c>
    </row>
    <row r="22" spans="1:20" s="14" customFormat="1" ht="12.75" x14ac:dyDescent="0.2"/>
    <row r="23" spans="1:20" s="15" customFormat="1" ht="15" x14ac:dyDescent="0.25">
      <c r="A23" s="85" t="s">
        <v>28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 t="s">
        <v>29</v>
      </c>
      <c r="M23" s="85"/>
      <c r="N23" s="85"/>
      <c r="O23" s="85"/>
      <c r="P23" s="85"/>
      <c r="Q23" s="85"/>
      <c r="R23" s="85"/>
      <c r="S23" s="85"/>
      <c r="T23" s="85"/>
    </row>
    <row r="24" spans="1:20" s="15" customFormat="1" ht="15" x14ac:dyDescent="0.25"/>
    <row r="25" spans="1:20" s="15" customFormat="1" ht="15" x14ac:dyDescent="0.25">
      <c r="A25" s="86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</row>
    <row r="26" spans="1:20" s="15" customFormat="1" ht="15" x14ac:dyDescent="0.25">
      <c r="K26" s="16" t="s">
        <v>30</v>
      </c>
    </row>
  </sheetData>
  <sheetProtection password="CC69" sheet="1" objects="1" scenarios="1"/>
  <mergeCells count="26">
    <mergeCell ref="A23:K23"/>
    <mergeCell ref="L23:T23"/>
    <mergeCell ref="A25:K25"/>
    <mergeCell ref="L25:T25"/>
    <mergeCell ref="F13:F15"/>
    <mergeCell ref="G13:H14"/>
    <mergeCell ref="I13:K14"/>
    <mergeCell ref="L13:N14"/>
    <mergeCell ref="O13:Q14"/>
    <mergeCell ref="R13:T14"/>
    <mergeCell ref="A13:A15"/>
    <mergeCell ref="B13:B15"/>
    <mergeCell ref="C13:C15"/>
    <mergeCell ref="D13:D15"/>
    <mergeCell ref="E13:E15"/>
    <mergeCell ref="D7:J7"/>
    <mergeCell ref="L7:T7"/>
    <mergeCell ref="D8:T8"/>
    <mergeCell ref="A10:T10"/>
    <mergeCell ref="A11:T11"/>
    <mergeCell ref="D6:T6"/>
    <mergeCell ref="D1:T1"/>
    <mergeCell ref="D2:T2"/>
    <mergeCell ref="D3:T3"/>
    <mergeCell ref="D4:T4"/>
    <mergeCell ref="D5:T5"/>
  </mergeCells>
  <pageMargins left="7.874015748031496E-2" right="7.874015748031496E-2" top="0.39370078740157483" bottom="0.39370078740157483" header="0.31496062992125984" footer="0.31496062992125984"/>
  <pageSetup paperSize="9" scale="70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zoomScaleSheetLayoutView="100" workbookViewId="0">
      <selection activeCell="H16" sqref="H16"/>
    </sheetView>
  </sheetViews>
  <sheetFormatPr defaultRowHeight="15.75" x14ac:dyDescent="0.25"/>
  <cols>
    <col min="1" max="1" width="4.5703125" style="26" customWidth="1"/>
    <col min="2" max="2" width="9.140625" style="27" hidden="1" customWidth="1"/>
    <col min="3" max="3" width="27.140625" style="26" customWidth="1"/>
    <col min="4" max="4" width="14" style="26" bestFit="1" customWidth="1"/>
    <col min="5" max="6" width="7.140625" style="26" bestFit="1" customWidth="1"/>
    <col min="7" max="8" width="17.5703125" style="26" customWidth="1"/>
    <col min="9" max="9" width="9.5703125" style="26" customWidth="1"/>
    <col min="10" max="11" width="10.42578125" style="26" customWidth="1"/>
    <col min="12" max="12" width="6.7109375" style="26" bestFit="1" customWidth="1"/>
    <col min="13" max="14" width="7.140625" style="26" bestFit="1" customWidth="1"/>
    <col min="15" max="20" width="10.42578125" style="26" customWidth="1"/>
    <col min="21" max="16384" width="9.140625" style="26"/>
  </cols>
  <sheetData>
    <row r="1" spans="1:20" s="4" customFormat="1" ht="18.75" customHeight="1" x14ac:dyDescent="0.25">
      <c r="A1" s="1" t="s">
        <v>21</v>
      </c>
      <c r="B1" s="2"/>
      <c r="C1" s="3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s="4" customFormat="1" ht="18.75" customHeight="1" x14ac:dyDescent="0.25">
      <c r="A2" s="5" t="s">
        <v>0</v>
      </c>
      <c r="B2" s="6"/>
      <c r="C2" s="7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</row>
    <row r="3" spans="1:20" s="4" customFormat="1" ht="18.75" customHeight="1" x14ac:dyDescent="0.25">
      <c r="A3" s="5" t="s">
        <v>1</v>
      </c>
      <c r="B3" s="6"/>
      <c r="C3" s="7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</row>
    <row r="4" spans="1:20" s="4" customFormat="1" ht="18.75" customHeight="1" x14ac:dyDescent="0.25">
      <c r="A4" s="5" t="s">
        <v>22</v>
      </c>
      <c r="B4" s="6"/>
      <c r="C4" s="7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</row>
    <row r="5" spans="1:20" s="4" customFormat="1" ht="18.75" customHeight="1" x14ac:dyDescent="0.25">
      <c r="A5" s="5" t="s">
        <v>23</v>
      </c>
      <c r="B5" s="6"/>
      <c r="C5" s="7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</row>
    <row r="6" spans="1:20" s="4" customFormat="1" ht="18.75" customHeight="1" x14ac:dyDescent="0.25">
      <c r="A6" s="5" t="s">
        <v>24</v>
      </c>
      <c r="B6" s="6"/>
      <c r="C6" s="7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</row>
    <row r="7" spans="1:20" s="4" customFormat="1" ht="18.75" customHeight="1" x14ac:dyDescent="0.25">
      <c r="A7" s="1" t="s">
        <v>2</v>
      </c>
      <c r="B7" s="2"/>
      <c r="C7" s="8"/>
      <c r="D7" s="80"/>
      <c r="E7" s="80"/>
      <c r="F7" s="80"/>
      <c r="G7" s="80"/>
      <c r="H7" s="80"/>
      <c r="I7" s="80"/>
      <c r="J7" s="80"/>
      <c r="K7" s="9" t="s">
        <v>3</v>
      </c>
      <c r="L7" s="80"/>
      <c r="M7" s="80"/>
      <c r="N7" s="80"/>
      <c r="O7" s="80"/>
      <c r="P7" s="80"/>
      <c r="Q7" s="80"/>
      <c r="R7" s="80"/>
      <c r="S7" s="80"/>
      <c r="T7" s="80"/>
    </row>
    <row r="8" spans="1:20" s="4" customFormat="1" ht="18.75" customHeight="1" x14ac:dyDescent="0.25">
      <c r="A8" s="5" t="s">
        <v>4</v>
      </c>
      <c r="B8" s="6"/>
      <c r="C8" s="7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</row>
    <row r="9" spans="1:20" x14ac:dyDescent="0.25">
      <c r="C9" s="28"/>
      <c r="D9" s="28"/>
    </row>
    <row r="10" spans="1:20" s="29" customFormat="1" x14ac:dyDescent="0.25">
      <c r="A10" s="83" t="s">
        <v>93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</row>
    <row r="11" spans="1:20" s="29" customFormat="1" x14ac:dyDescent="0.25">
      <c r="A11" s="83" t="s">
        <v>94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</row>
    <row r="12" spans="1:20" x14ac:dyDescent="0.25">
      <c r="A12" s="35"/>
      <c r="B12" s="36"/>
      <c r="C12" s="37"/>
      <c r="D12" s="37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0" s="30" customFormat="1" ht="18" customHeight="1" x14ac:dyDescent="0.2">
      <c r="A13" s="81" t="s">
        <v>10</v>
      </c>
      <c r="B13" s="81" t="s">
        <v>5</v>
      </c>
      <c r="C13" s="81" t="s">
        <v>6</v>
      </c>
      <c r="D13" s="81" t="s">
        <v>8</v>
      </c>
      <c r="E13" s="81" t="s">
        <v>11</v>
      </c>
      <c r="F13" s="81" t="s">
        <v>12</v>
      </c>
      <c r="G13" s="87" t="s">
        <v>13</v>
      </c>
      <c r="H13" s="88"/>
      <c r="I13" s="87" t="s">
        <v>14</v>
      </c>
      <c r="J13" s="91"/>
      <c r="K13" s="88"/>
      <c r="L13" s="87" t="s">
        <v>15</v>
      </c>
      <c r="M13" s="91"/>
      <c r="N13" s="88"/>
      <c r="O13" s="87" t="s">
        <v>16</v>
      </c>
      <c r="P13" s="91"/>
      <c r="Q13" s="88"/>
      <c r="R13" s="87" t="s">
        <v>17</v>
      </c>
      <c r="S13" s="91"/>
      <c r="T13" s="88"/>
    </row>
    <row r="14" spans="1:20" s="30" customFormat="1" ht="15.75" customHeight="1" x14ac:dyDescent="0.2">
      <c r="A14" s="82"/>
      <c r="B14" s="82"/>
      <c r="C14" s="82"/>
      <c r="D14" s="82"/>
      <c r="E14" s="82"/>
      <c r="F14" s="82"/>
      <c r="G14" s="89"/>
      <c r="H14" s="90"/>
      <c r="I14" s="89"/>
      <c r="J14" s="92"/>
      <c r="K14" s="90"/>
      <c r="L14" s="89"/>
      <c r="M14" s="92"/>
      <c r="N14" s="90"/>
      <c r="O14" s="89"/>
      <c r="P14" s="92"/>
      <c r="Q14" s="90"/>
      <c r="R14" s="89"/>
      <c r="S14" s="92"/>
      <c r="T14" s="90"/>
    </row>
    <row r="15" spans="1:20" s="30" customFormat="1" ht="25.5" customHeight="1" x14ac:dyDescent="0.2">
      <c r="A15" s="82"/>
      <c r="B15" s="82"/>
      <c r="C15" s="82"/>
      <c r="D15" s="82"/>
      <c r="E15" s="82"/>
      <c r="F15" s="82"/>
      <c r="G15" s="38" t="s">
        <v>8</v>
      </c>
      <c r="H15" s="38" t="s">
        <v>9</v>
      </c>
      <c r="I15" s="38" t="s">
        <v>18</v>
      </c>
      <c r="J15" s="38" t="s">
        <v>19</v>
      </c>
      <c r="K15" s="38" t="s">
        <v>20</v>
      </c>
      <c r="L15" s="38" t="s">
        <v>18</v>
      </c>
      <c r="M15" s="38" t="s">
        <v>19</v>
      </c>
      <c r="N15" s="38" t="s">
        <v>20</v>
      </c>
      <c r="O15" s="38" t="s">
        <v>18</v>
      </c>
      <c r="P15" s="38" t="s">
        <v>19</v>
      </c>
      <c r="Q15" s="38" t="s">
        <v>20</v>
      </c>
      <c r="R15" s="38" t="s">
        <v>18</v>
      </c>
      <c r="S15" s="38" t="s">
        <v>19</v>
      </c>
      <c r="T15" s="38" t="s">
        <v>20</v>
      </c>
    </row>
    <row r="16" spans="1:20" s="31" customFormat="1" ht="39" customHeight="1" x14ac:dyDescent="0.2">
      <c r="A16" s="39">
        <v>1</v>
      </c>
      <c r="B16" s="40" t="s">
        <v>95</v>
      </c>
      <c r="C16" s="41" t="s">
        <v>96</v>
      </c>
      <c r="D16" s="42" t="s">
        <v>97</v>
      </c>
      <c r="E16" s="39" t="s">
        <v>35</v>
      </c>
      <c r="F16" s="43">
        <v>4</v>
      </c>
      <c r="G16" s="69"/>
      <c r="H16" s="69"/>
      <c r="I16" s="32"/>
      <c r="J16" s="17"/>
      <c r="K16" s="17"/>
      <c r="L16" s="18"/>
      <c r="M16" s="18"/>
      <c r="N16" s="18"/>
      <c r="O16" s="19">
        <f t="shared" ref="O16:Q18" si="0">ROUND(I16-(I16*L16),2)</f>
        <v>0</v>
      </c>
      <c r="P16" s="19">
        <f t="shared" si="0"/>
        <v>0</v>
      </c>
      <c r="Q16" s="19">
        <f t="shared" si="0"/>
        <v>0</v>
      </c>
      <c r="R16" s="19">
        <f t="shared" ref="R16:T18" si="1">$F16*O16</f>
        <v>0</v>
      </c>
      <c r="S16" s="19">
        <f t="shared" si="1"/>
        <v>0</v>
      </c>
      <c r="T16" s="19">
        <f t="shared" si="1"/>
        <v>0</v>
      </c>
    </row>
    <row r="17" spans="1:20" s="31" customFormat="1" ht="39" customHeight="1" x14ac:dyDescent="0.2">
      <c r="A17" s="39">
        <v>2</v>
      </c>
      <c r="B17" s="40" t="s">
        <v>98</v>
      </c>
      <c r="C17" s="41" t="s">
        <v>99</v>
      </c>
      <c r="D17" s="42" t="s">
        <v>100</v>
      </c>
      <c r="E17" s="39" t="s">
        <v>35</v>
      </c>
      <c r="F17" s="43">
        <v>4</v>
      </c>
      <c r="G17" s="69"/>
      <c r="H17" s="69"/>
      <c r="I17" s="32"/>
      <c r="J17" s="32"/>
      <c r="K17" s="32"/>
      <c r="L17" s="33"/>
      <c r="M17" s="33"/>
      <c r="N17" s="34"/>
      <c r="O17" s="51">
        <f t="shared" si="0"/>
        <v>0</v>
      </c>
      <c r="P17" s="51">
        <f t="shared" si="0"/>
        <v>0</v>
      </c>
      <c r="Q17" s="51">
        <f t="shared" si="0"/>
        <v>0</v>
      </c>
      <c r="R17" s="51">
        <f t="shared" si="1"/>
        <v>0</v>
      </c>
      <c r="S17" s="51">
        <f t="shared" si="1"/>
        <v>0</v>
      </c>
      <c r="T17" s="51">
        <f t="shared" si="1"/>
        <v>0</v>
      </c>
    </row>
    <row r="18" spans="1:20" s="31" customFormat="1" ht="39" customHeight="1" x14ac:dyDescent="0.2">
      <c r="A18" s="39">
        <v>3</v>
      </c>
      <c r="B18" s="40" t="s">
        <v>101</v>
      </c>
      <c r="C18" s="41" t="s">
        <v>102</v>
      </c>
      <c r="D18" s="42" t="s">
        <v>103</v>
      </c>
      <c r="E18" s="39" t="s">
        <v>35</v>
      </c>
      <c r="F18" s="43">
        <v>12</v>
      </c>
      <c r="G18" s="69"/>
      <c r="H18" s="69"/>
      <c r="I18" s="32"/>
      <c r="J18" s="32"/>
      <c r="K18" s="32"/>
      <c r="L18" s="33"/>
      <c r="M18" s="33"/>
      <c r="N18" s="34"/>
      <c r="O18" s="51">
        <f t="shared" si="0"/>
        <v>0</v>
      </c>
      <c r="P18" s="51">
        <f t="shared" si="0"/>
        <v>0</v>
      </c>
      <c r="Q18" s="51">
        <f t="shared" si="0"/>
        <v>0</v>
      </c>
      <c r="R18" s="51">
        <f t="shared" si="1"/>
        <v>0</v>
      </c>
      <c r="S18" s="51">
        <f t="shared" si="1"/>
        <v>0</v>
      </c>
      <c r="T18" s="51">
        <f t="shared" si="1"/>
        <v>0</v>
      </c>
    </row>
    <row r="19" spans="1:20" s="31" customFormat="1" ht="15" customHeight="1" x14ac:dyDescent="0.2">
      <c r="A19" s="39"/>
      <c r="B19" s="40"/>
      <c r="C19" s="41"/>
      <c r="D19" s="42"/>
      <c r="E19" s="39"/>
      <c r="F19" s="43"/>
      <c r="G19" s="54"/>
      <c r="H19" s="54"/>
      <c r="I19" s="32"/>
      <c r="J19" s="32"/>
      <c r="K19" s="32"/>
      <c r="L19" s="33"/>
      <c r="M19" s="33"/>
      <c r="N19" s="34"/>
      <c r="O19" s="51"/>
      <c r="P19" s="51"/>
      <c r="Q19" s="51"/>
      <c r="R19" s="51"/>
      <c r="S19" s="51"/>
      <c r="T19" s="51"/>
    </row>
    <row r="20" spans="1:20" s="67" customFormat="1" ht="21.75" customHeight="1" thickBot="1" x14ac:dyDescent="0.25">
      <c r="A20" s="61"/>
      <c r="B20" s="44"/>
      <c r="C20" s="62" t="s">
        <v>25</v>
      </c>
      <c r="D20" s="44"/>
      <c r="E20" s="44"/>
      <c r="F20" s="44"/>
      <c r="G20" s="63"/>
      <c r="H20" s="63"/>
      <c r="I20" s="64"/>
      <c r="J20" s="64"/>
      <c r="K20" s="64"/>
      <c r="L20" s="64"/>
      <c r="M20" s="64"/>
      <c r="N20" s="64"/>
      <c r="O20" s="65"/>
      <c r="P20" s="65"/>
      <c r="Q20" s="65"/>
      <c r="R20" s="66">
        <f>SUM(R16:R19)</f>
        <v>0</v>
      </c>
      <c r="S20" s="66">
        <f t="shared" ref="S20:T20" si="2">SUM(S16:S19)</f>
        <v>0</v>
      </c>
      <c r="T20" s="66">
        <f t="shared" si="2"/>
        <v>0</v>
      </c>
    </row>
    <row r="21" spans="1:20" s="68" customFormat="1" ht="21.75" customHeight="1" thickTop="1" thickBot="1" x14ac:dyDescent="0.25">
      <c r="A21" s="45"/>
      <c r="B21" s="46"/>
      <c r="C21" s="10" t="s">
        <v>26</v>
      </c>
      <c r="D21" s="47"/>
      <c r="E21" s="47"/>
      <c r="F21" s="47"/>
      <c r="G21" s="11"/>
      <c r="H21" s="11"/>
      <c r="I21" s="12"/>
      <c r="J21" s="12"/>
      <c r="K21" s="12"/>
      <c r="L21" s="12"/>
      <c r="M21" s="12"/>
      <c r="N21" s="12"/>
      <c r="O21" s="52"/>
      <c r="P21" s="52"/>
      <c r="Q21" s="52"/>
      <c r="R21" s="13">
        <f>ROUND(R20*0.25,2)</f>
        <v>0</v>
      </c>
      <c r="S21" s="13">
        <f t="shared" ref="S21:T21" si="3">ROUND(S20*0.25,2)</f>
        <v>0</v>
      </c>
      <c r="T21" s="20">
        <f t="shared" si="3"/>
        <v>0</v>
      </c>
    </row>
    <row r="22" spans="1:20" s="68" customFormat="1" ht="21.75" customHeight="1" thickTop="1" x14ac:dyDescent="0.2">
      <c r="A22" s="48"/>
      <c r="B22" s="49"/>
      <c r="C22" s="21" t="s">
        <v>27</v>
      </c>
      <c r="D22" s="50"/>
      <c r="E22" s="50"/>
      <c r="F22" s="50"/>
      <c r="G22" s="22"/>
      <c r="H22" s="22"/>
      <c r="I22" s="23"/>
      <c r="J22" s="23"/>
      <c r="K22" s="23"/>
      <c r="L22" s="23"/>
      <c r="M22" s="23"/>
      <c r="N22" s="23"/>
      <c r="O22" s="53"/>
      <c r="P22" s="53"/>
      <c r="Q22" s="53"/>
      <c r="R22" s="24">
        <f>R20+R21</f>
        <v>0</v>
      </c>
      <c r="S22" s="24">
        <f t="shared" ref="S22:T22" si="4">S20+S21</f>
        <v>0</v>
      </c>
      <c r="T22" s="25">
        <f t="shared" si="4"/>
        <v>0</v>
      </c>
    </row>
    <row r="23" spans="1:20" s="14" customFormat="1" ht="12.75" x14ac:dyDescent="0.2"/>
    <row r="24" spans="1:20" s="15" customFormat="1" ht="15" x14ac:dyDescent="0.25">
      <c r="A24" s="85" t="s">
        <v>28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 t="s">
        <v>29</v>
      </c>
      <c r="M24" s="85"/>
      <c r="N24" s="85"/>
      <c r="O24" s="85"/>
      <c r="P24" s="85"/>
      <c r="Q24" s="85"/>
      <c r="R24" s="85"/>
      <c r="S24" s="85"/>
      <c r="T24" s="85"/>
    </row>
    <row r="25" spans="1:20" s="15" customFormat="1" ht="15" x14ac:dyDescent="0.25"/>
    <row r="26" spans="1:20" s="15" customFormat="1" ht="15" x14ac:dyDescent="0.25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</row>
    <row r="27" spans="1:20" s="15" customFormat="1" ht="15" x14ac:dyDescent="0.25">
      <c r="K27" s="16" t="s">
        <v>30</v>
      </c>
    </row>
  </sheetData>
  <sheetProtection password="CC69" sheet="1" objects="1" scenarios="1"/>
  <mergeCells count="26">
    <mergeCell ref="A24:K24"/>
    <mergeCell ref="L24:T24"/>
    <mergeCell ref="A26:K26"/>
    <mergeCell ref="L26:T26"/>
    <mergeCell ref="F13:F15"/>
    <mergeCell ref="G13:H14"/>
    <mergeCell ref="I13:K14"/>
    <mergeCell ref="L13:N14"/>
    <mergeCell ref="O13:Q14"/>
    <mergeCell ref="R13:T14"/>
    <mergeCell ref="A13:A15"/>
    <mergeCell ref="B13:B15"/>
    <mergeCell ref="C13:C15"/>
    <mergeCell ref="D13:D15"/>
    <mergeCell ref="E13:E15"/>
    <mergeCell ref="D7:J7"/>
    <mergeCell ref="L7:T7"/>
    <mergeCell ref="D8:T8"/>
    <mergeCell ref="A10:T10"/>
    <mergeCell ref="A11:T11"/>
    <mergeCell ref="D6:T6"/>
    <mergeCell ref="D1:T1"/>
    <mergeCell ref="D2:T2"/>
    <mergeCell ref="D3:T3"/>
    <mergeCell ref="D4:T4"/>
    <mergeCell ref="D5:T5"/>
  </mergeCells>
  <pageMargins left="7.874015748031496E-2" right="7.874015748031496E-2" top="0.39370078740157483" bottom="0.39370078740157483" header="0.31496062992125984" footer="0.31496062992125984"/>
  <pageSetup paperSize="9" scale="70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1) IVECO - izmjena 06 11 2017</vt:lpstr>
      <vt:lpstr>2) MERCEDES</vt:lpstr>
      <vt:lpstr>3) MAN</vt:lpstr>
      <vt:lpstr>'1) IVECO - izmjena 06 11 2017'!Print_Titles</vt:lpstr>
      <vt:lpstr>'2) MERCEDES'!Print_Titles</vt:lpstr>
      <vt:lpstr>'3) MAN'!Print_Titles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Ćorić Deni</cp:lastModifiedBy>
  <cp:lastPrinted>2017-10-27T12:49:54Z</cp:lastPrinted>
  <dcterms:created xsi:type="dcterms:W3CDTF">1996-10-14T23:33:28Z</dcterms:created>
  <dcterms:modified xsi:type="dcterms:W3CDTF">2017-11-06T14:09:34Z</dcterms:modified>
</cp:coreProperties>
</file>